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codeName="ThisWorkbook" defaultThemeVersion="124226"/>
  <xr:revisionPtr revIDLastSave="0" documentId="13_ncr:1_{E79A50C3-B739-4FF5-B9BF-F1225B8FB08B}" xr6:coauthVersionLast="45" xr6:coauthVersionMax="45" xr10:uidLastSave="{00000000-0000-0000-0000-000000000000}"/>
  <bookViews>
    <workbookView xWindow="-120" yWindow="-120" windowWidth="20730" windowHeight="11160" xr2:uid="{0B54BF49-4591-417C-B4CD-650E072A7CCA}"/>
  </bookViews>
  <sheets>
    <sheet name="表１（専門職大学用）" sheetId="13" r:id="rId1"/>
    <sheet name="表２（専門職大学用）" sheetId="15" r:id="rId2"/>
  </sheets>
  <definedNames>
    <definedName name="_xlnm.Print_Area" localSheetId="0">'表１（専門職大学用）'!$A$1:$BL$113</definedName>
    <definedName name="_xlnm.Print_Area" localSheetId="1">'表２（専門職大学用）'!$B$1:$L$118</definedName>
  </definedNames>
  <calcPr calcId="181029"/>
</workbook>
</file>

<file path=xl/calcChain.xml><?xml version="1.0" encoding="utf-8"?>
<calcChain xmlns="http://schemas.openxmlformats.org/spreadsheetml/2006/main">
  <c r="I61" i="15" l="1"/>
  <c r="H61" i="15"/>
  <c r="G61" i="15"/>
  <c r="F61" i="15"/>
  <c r="E61" i="15"/>
  <c r="I58" i="15"/>
  <c r="H58" i="15"/>
  <c r="G58" i="15"/>
  <c r="F58" i="15"/>
  <c r="E58" i="15"/>
  <c r="J56" i="15" s="1"/>
  <c r="I95" i="15" a="1"/>
  <c r="I95" i="15" s="1"/>
  <c r="H95" i="15" a="1"/>
  <c r="H95" i="15" s="1"/>
  <c r="G95" i="15" a="1"/>
  <c r="G95" i="15" s="1"/>
  <c r="F95" i="15" a="1"/>
  <c r="F95" i="15" s="1"/>
  <c r="E95" i="15" a="1"/>
  <c r="E95" i="15" s="1"/>
  <c r="I94" i="15" a="1"/>
  <c r="I94" i="15" s="1"/>
  <c r="H94" i="15" a="1"/>
  <c r="H94" i="15" s="1"/>
  <c r="G94" i="15" a="1"/>
  <c r="G94" i="15" s="1"/>
  <c r="F94" i="15" a="1"/>
  <c r="F94" i="15" s="1"/>
  <c r="E94" i="15" a="1"/>
  <c r="E94" i="15" s="1"/>
  <c r="I93" i="15" a="1"/>
  <c r="I93" i="15" s="1"/>
  <c r="H93" i="15" a="1"/>
  <c r="H93" i="15" s="1"/>
  <c r="G93" i="15" a="1"/>
  <c r="G93" i="15" s="1"/>
  <c r="F93" i="15" a="1"/>
  <c r="F93" i="15" s="1"/>
  <c r="E93" i="15" a="1"/>
  <c r="E93" i="15" s="1"/>
  <c r="I92" i="15" a="1"/>
  <c r="I92" i="15" s="1"/>
  <c r="H92" i="15" a="1"/>
  <c r="H92" i="15" s="1"/>
  <c r="G92" i="15" a="1"/>
  <c r="G92" i="15" s="1"/>
  <c r="F92" i="15" a="1"/>
  <c r="F92" i="15" s="1"/>
  <c r="E92" i="15" a="1"/>
  <c r="E92" i="15" s="1"/>
  <c r="I91" i="15" a="1"/>
  <c r="I91" i="15" s="1"/>
  <c r="H91" i="15" a="1"/>
  <c r="H91" i="15" s="1"/>
  <c r="G91" i="15" a="1"/>
  <c r="G91" i="15" s="1"/>
  <c r="F91" i="15" a="1"/>
  <c r="F91" i="15" s="1"/>
  <c r="E91" i="15" a="1"/>
  <c r="E91" i="15" s="1"/>
  <c r="I90" i="15" a="1"/>
  <c r="I90" i="15" s="1"/>
  <c r="H90" i="15" a="1"/>
  <c r="H90" i="15" s="1"/>
  <c r="G90" i="15" a="1"/>
  <c r="G90" i="15" s="1"/>
  <c r="F90" i="15" a="1"/>
  <c r="F90" i="15" s="1"/>
  <c r="E90" i="15" a="1"/>
  <c r="E90" i="15" s="1"/>
  <c r="I89" i="15" a="1"/>
  <c r="I89" i="15" s="1"/>
  <c r="H89" i="15" a="1"/>
  <c r="H89" i="15" s="1"/>
  <c r="G89" i="15" a="1"/>
  <c r="G89" i="15" s="1"/>
  <c r="F89" i="15" a="1"/>
  <c r="F89" i="15" s="1"/>
  <c r="E89" i="15" a="1"/>
  <c r="E89" i="15" s="1"/>
  <c r="I88" i="15" a="1"/>
  <c r="I88" i="15" s="1"/>
  <c r="H88" i="15" a="1"/>
  <c r="H88" i="15" s="1"/>
  <c r="G88" i="15" a="1"/>
  <c r="G88" i="15" s="1"/>
  <c r="F88" i="15" a="1"/>
  <c r="F88" i="15" s="1"/>
  <c r="E88" i="15" a="1"/>
  <c r="E88" i="15" s="1"/>
  <c r="I87" i="15" a="1"/>
  <c r="I87" i="15" s="1"/>
  <c r="H87" i="15" a="1"/>
  <c r="H87" i="15" s="1"/>
  <c r="G87" i="15" a="1"/>
  <c r="G87" i="15" s="1"/>
  <c r="F87" i="15" a="1"/>
  <c r="F87" i="15" s="1"/>
  <c r="E87" i="15" a="1"/>
  <c r="E87" i="15" s="1"/>
  <c r="I86" i="15" a="1"/>
  <c r="I86" i="15" s="1"/>
  <c r="H86" i="15" a="1"/>
  <c r="H86" i="15" s="1"/>
  <c r="G86" i="15" a="1"/>
  <c r="G86" i="15" s="1"/>
  <c r="F86" i="15" a="1"/>
  <c r="F86" i="15" s="1"/>
  <c r="E86" i="15" a="1"/>
  <c r="E86" i="15" s="1"/>
  <c r="I85" i="15" a="1"/>
  <c r="I85" i="15" s="1"/>
  <c r="H85" i="15" a="1"/>
  <c r="H85" i="15" s="1"/>
  <c r="G85" i="15" a="1"/>
  <c r="G85" i="15" s="1"/>
  <c r="F85" i="15" a="1"/>
  <c r="F85" i="15" s="1"/>
  <c r="E85" i="15" a="1"/>
  <c r="E85" i="15" s="1"/>
  <c r="I84" i="15" a="1"/>
  <c r="I84" i="15" s="1"/>
  <c r="H84" i="15" a="1"/>
  <c r="H84" i="15" s="1"/>
  <c r="G84" i="15" a="1"/>
  <c r="G84" i="15" s="1"/>
  <c r="F84" i="15" a="1"/>
  <c r="F84" i="15" s="1"/>
  <c r="E84" i="15" a="1"/>
  <c r="E84" i="15" s="1"/>
  <c r="H38" i="15" a="1"/>
  <c r="H38" i="15" s="1"/>
  <c r="I27" i="15"/>
  <c r="H27" i="15"/>
  <c r="G27" i="15"/>
  <c r="F27" i="15"/>
  <c r="E27" i="15"/>
  <c r="I24" i="15"/>
  <c r="H24" i="15"/>
  <c r="G24" i="15"/>
  <c r="F24" i="15"/>
  <c r="E24" i="15"/>
  <c r="J22" i="15" s="1"/>
  <c r="I19" i="15"/>
  <c r="H19" i="15"/>
  <c r="G19" i="15"/>
  <c r="F19" i="15"/>
  <c r="E19" i="15"/>
  <c r="I16" i="15"/>
  <c r="H16" i="15"/>
  <c r="G16" i="15"/>
  <c r="F16" i="15"/>
  <c r="E16" i="15"/>
  <c r="J14" i="15" s="1"/>
  <c r="I11" i="15"/>
  <c r="I34" i="15" s="1" a="1"/>
  <c r="I34" i="15" s="1"/>
  <c r="H11" i="15"/>
  <c r="G11" i="15"/>
  <c r="F11" i="15"/>
  <c r="E11" i="15"/>
  <c r="I8" i="15"/>
  <c r="H8" i="15"/>
  <c r="H35" i="15" s="1" a="1"/>
  <c r="H35" i="15" s="1"/>
  <c r="G8" i="15"/>
  <c r="F8" i="15"/>
  <c r="F31" i="15" s="1" a="1"/>
  <c r="F31" i="15" s="1"/>
  <c r="E8" i="15"/>
  <c r="E40" i="15" s="1" a="1"/>
  <c r="E40" i="15" s="1"/>
  <c r="I40" i="15" l="1" a="1"/>
  <c r="I40" i="15" s="1"/>
  <c r="H43" i="15" a="1"/>
  <c r="H43" i="15" s="1"/>
  <c r="F40" i="15" a="1"/>
  <c r="F40" i="15" s="1"/>
  <c r="J6" i="15"/>
  <c r="H30" i="15" a="1"/>
  <c r="H30" i="15" s="1"/>
  <c r="H29" i="15" a="1"/>
  <c r="H29" i="15" s="1"/>
  <c r="E32" i="15" a="1"/>
  <c r="E32" i="15" s="1"/>
  <c r="H32" i="15" a="1"/>
  <c r="H32" i="15" s="1"/>
  <c r="G35" i="15" a="1"/>
  <c r="G35" i="15" s="1"/>
  <c r="H37" i="15" a="1"/>
  <c r="H37" i="15" s="1"/>
  <c r="H101" i="15" a="1"/>
  <c r="H101" i="15" s="1"/>
  <c r="H97" i="15" a="1"/>
  <c r="H97" i="15" s="1"/>
  <c r="H98" i="15" a="1"/>
  <c r="H98" i="15" s="1"/>
  <c r="H100" i="15" a="1"/>
  <c r="H100" i="15" s="1"/>
  <c r="H96" i="15" a="1"/>
  <c r="H96" i="15" s="1"/>
  <c r="H99" i="15" a="1"/>
  <c r="H99" i="15" s="1"/>
  <c r="E42" i="15" a="1"/>
  <c r="E42" i="15" s="1"/>
  <c r="E29" i="15" a="1"/>
  <c r="E29" i="15" s="1"/>
  <c r="E43" i="15" a="1"/>
  <c r="E43" i="15" s="1"/>
  <c r="E37" i="15" a="1"/>
  <c r="E37" i="15" s="1"/>
  <c r="I97" i="15" a="1"/>
  <c r="I97" i="15" s="1"/>
  <c r="I100" i="15" a="1"/>
  <c r="I100" i="15" s="1"/>
  <c r="I96" i="15" a="1"/>
  <c r="I96" i="15" s="1"/>
  <c r="I99" i="15" a="1"/>
  <c r="I99" i="15" s="1"/>
  <c r="I101" i="15" a="1"/>
  <c r="I101" i="15" s="1"/>
  <c r="I98" i="15" a="1"/>
  <c r="I98" i="15" s="1"/>
  <c r="I43" i="15" a="1"/>
  <c r="I43" i="15" s="1"/>
  <c r="I37" i="15" a="1"/>
  <c r="I37" i="15" s="1"/>
  <c r="I42" i="15" a="1"/>
  <c r="I42" i="15" s="1"/>
  <c r="I32" i="15" a="1"/>
  <c r="I32" i="15" s="1"/>
  <c r="I35" i="15" a="1"/>
  <c r="I35" i="15" s="1"/>
  <c r="I36" i="15" s="1"/>
  <c r="I29" i="15" a="1"/>
  <c r="I29" i="15" s="1"/>
  <c r="F39" i="15" a="1"/>
  <c r="F39" i="15" s="1"/>
  <c r="F41" i="15" s="1"/>
  <c r="F42" i="15" a="1"/>
  <c r="F42" i="15" s="1"/>
  <c r="F34" i="15" a="1"/>
  <c r="F34" i="15" s="1"/>
  <c r="G30" i="15" a="1"/>
  <c r="G30" i="15" s="1"/>
  <c r="G38" i="15" a="1"/>
  <c r="G38" i="15" s="1"/>
  <c r="G29" i="15" a="1"/>
  <c r="G29" i="15" s="1"/>
  <c r="G43" i="15" a="1"/>
  <c r="G43" i="15" s="1"/>
  <c r="G32" i="15" a="1"/>
  <c r="G32" i="15" s="1"/>
  <c r="G37" i="15" a="1"/>
  <c r="G37" i="15" s="1"/>
  <c r="G31" i="15" a="1"/>
  <c r="G31" i="15" s="1"/>
  <c r="G39" i="15" a="1"/>
  <c r="G39" i="15" s="1"/>
  <c r="G42" i="15" a="1"/>
  <c r="G42" i="15" s="1"/>
  <c r="E100" i="15" a="1"/>
  <c r="E100" i="15" s="1"/>
  <c r="E96" i="15" a="1"/>
  <c r="E96" i="15" s="1"/>
  <c r="E99" i="15" a="1"/>
  <c r="E99" i="15" s="1"/>
  <c r="E101" i="15" a="1"/>
  <c r="E101" i="15" s="1"/>
  <c r="E97" i="15" a="1"/>
  <c r="E97" i="15" s="1"/>
  <c r="E98" i="15" a="1"/>
  <c r="E98" i="15" s="1"/>
  <c r="F99" i="15" a="1"/>
  <c r="F99" i="15" s="1"/>
  <c r="F98" i="15" a="1"/>
  <c r="F98" i="15" s="1"/>
  <c r="F96" i="15" a="1"/>
  <c r="F96" i="15" s="1"/>
  <c r="F101" i="15" a="1"/>
  <c r="F101" i="15" s="1"/>
  <c r="F97" i="15" a="1"/>
  <c r="F97" i="15" s="1"/>
  <c r="F100" i="15" a="1"/>
  <c r="F100" i="15" s="1"/>
  <c r="G98" i="15" a="1"/>
  <c r="G98" i="15" s="1"/>
  <c r="G101" i="15" a="1"/>
  <c r="G101" i="15" s="1"/>
  <c r="G97" i="15" a="1"/>
  <c r="G97" i="15" s="1"/>
  <c r="G99" i="15" a="1"/>
  <c r="G99" i="15" s="1"/>
  <c r="G100" i="15" a="1"/>
  <c r="G100" i="15" s="1"/>
  <c r="G96" i="15" a="1"/>
  <c r="G96" i="15" s="1"/>
  <c r="E35" i="15" a="1"/>
  <c r="E35" i="15" s="1"/>
  <c r="F37" i="15" a="1"/>
  <c r="F37" i="15" s="1"/>
  <c r="I38" i="15" a="1"/>
  <c r="I38" i="15" s="1"/>
  <c r="F32" i="15" a="1"/>
  <c r="F32" i="15" s="1"/>
  <c r="F33" i="15" s="1"/>
  <c r="E38" i="15" a="1"/>
  <c r="E38" i="15" s="1"/>
  <c r="H39" i="15" a="1"/>
  <c r="H39" i="15" s="1"/>
  <c r="F43" i="15" a="1"/>
  <c r="F43" i="15" s="1"/>
  <c r="F29" i="15" a="1"/>
  <c r="F29" i="15" s="1"/>
  <c r="E30" i="15" a="1"/>
  <c r="E30" i="15" s="1"/>
  <c r="I30" i="15" a="1"/>
  <c r="I30" i="15" s="1"/>
  <c r="H31" i="15" a="1"/>
  <c r="H31" i="15" s="1"/>
  <c r="H33" i="15" s="1"/>
  <c r="G34" i="15" a="1"/>
  <c r="G34" i="15" s="1"/>
  <c r="G36" i="15" s="1"/>
  <c r="F35" i="15" a="1"/>
  <c r="F35" i="15" s="1"/>
  <c r="G40" i="15" a="1"/>
  <c r="G40" i="15" s="1"/>
  <c r="E39" i="15" a="1"/>
  <c r="E39" i="15" s="1"/>
  <c r="E41" i="15" s="1"/>
  <c r="J39" i="15" s="1"/>
  <c r="H42" i="15" a="1"/>
  <c r="H42" i="15" s="1"/>
  <c r="H44" i="15" s="1"/>
  <c r="F38" i="15" a="1"/>
  <c r="F38" i="15" s="1"/>
  <c r="I39" i="15" a="1"/>
  <c r="I39" i="15" s="1"/>
  <c r="I41" i="15" s="1"/>
  <c r="F30" i="15" a="1"/>
  <c r="F30" i="15" s="1"/>
  <c r="E31" i="15" a="1"/>
  <c r="E31" i="15" s="1"/>
  <c r="E33" i="15" s="1"/>
  <c r="J31" i="15" s="1"/>
  <c r="I31" i="15" a="1"/>
  <c r="I31" i="15" s="1"/>
  <c r="I33" i="15" s="1"/>
  <c r="H34" i="15" a="1"/>
  <c r="H34" i="15" s="1"/>
  <c r="H36" i="15" s="1"/>
  <c r="H40" i="15" a="1"/>
  <c r="H40" i="15" s="1"/>
  <c r="E34" i="15" a="1"/>
  <c r="E34" i="15" s="1"/>
  <c r="G44" i="15" l="1"/>
  <c r="G33" i="15"/>
  <c r="F44" i="15"/>
  <c r="E44" i="15"/>
  <c r="E36" i="15"/>
  <c r="I44" i="15"/>
  <c r="I47" i="15" s="1" a="1"/>
  <c r="I47" i="15" s="1"/>
  <c r="I49" i="15" s="1"/>
  <c r="G41" i="15"/>
  <c r="G51" i="15" s="1" a="1"/>
  <c r="G51" i="15" s="1"/>
  <c r="F36" i="15"/>
  <c r="F51" i="15" s="1" a="1"/>
  <c r="F51" i="15" s="1"/>
  <c r="E46" i="15" a="1"/>
  <c r="E46" i="15" s="1"/>
  <c r="E51" i="15" a="1"/>
  <c r="E51" i="15" s="1"/>
  <c r="E45" i="15" a="1"/>
  <c r="E45" i="15" s="1"/>
  <c r="E48" i="15" a="1"/>
  <c r="E48" i="15" s="1"/>
  <c r="E50" i="15" a="1"/>
  <c r="E50" i="15" s="1"/>
  <c r="E47" i="15" a="1"/>
  <c r="E47" i="15" s="1"/>
  <c r="I51" i="15" a="1"/>
  <c r="I51" i="15" s="1"/>
  <c r="I45" i="15" a="1"/>
  <c r="I45" i="15" s="1"/>
  <c r="I48" i="15" a="1"/>
  <c r="I48" i="15" s="1"/>
  <c r="I50" i="15" a="1"/>
  <c r="I50" i="15" s="1"/>
  <c r="I46" i="15" a="1"/>
  <c r="I46" i="15" s="1"/>
  <c r="F46" i="15" a="1"/>
  <c r="F46" i="15" s="1"/>
  <c r="G47" i="15" a="1"/>
  <c r="G47" i="15" s="1"/>
  <c r="G45" i="15" a="1"/>
  <c r="G45" i="15" s="1"/>
  <c r="G48" i="15" a="1"/>
  <c r="G48" i="15" s="1"/>
  <c r="H41" i="15"/>
  <c r="H50" i="15" s="1" a="1"/>
  <c r="H50" i="15" s="1"/>
  <c r="H46" i="15" a="1"/>
  <c r="H46" i="15" s="1"/>
  <c r="AQ78" i="13"/>
  <c r="AE78" i="13"/>
  <c r="R78" i="13"/>
  <c r="AZ58" i="13"/>
  <c r="AZ56" i="13"/>
  <c r="AZ55" i="13"/>
  <c r="AR55" i="13"/>
  <c r="AG55" i="13"/>
  <c r="X55" i="13"/>
  <c r="AZ54" i="13"/>
  <c r="AZ53" i="13"/>
  <c r="BJ51" i="13"/>
  <c r="BH51" i="13"/>
  <c r="BE51" i="13"/>
  <c r="AZ51" i="13"/>
  <c r="AW51" i="13"/>
  <c r="AT51" i="13"/>
  <c r="AQ51" i="13"/>
  <c r="AN51" i="13"/>
  <c r="AK51" i="13"/>
  <c r="AH51" i="13"/>
  <c r="AE51" i="13"/>
  <c r="AB51" i="13"/>
  <c r="Y51" i="13"/>
  <c r="V51" i="13"/>
  <c r="S51" i="13"/>
  <c r="P51" i="13"/>
  <c r="M51" i="13"/>
  <c r="BE42" i="13"/>
  <c r="AZ42" i="13"/>
  <c r="AT42" i="13"/>
  <c r="AL42" i="13"/>
  <c r="AG42" i="13"/>
  <c r="AB42" i="13"/>
  <c r="W42" i="13"/>
  <c r="R42" i="13"/>
  <c r="M42" i="13"/>
  <c r="BE35" i="13"/>
  <c r="AZ35" i="13"/>
  <c r="AT35" i="13"/>
  <c r="AL35" i="13"/>
  <c r="AG35" i="13"/>
  <c r="AB35" i="13"/>
  <c r="W35" i="13"/>
  <c r="R35" i="13"/>
  <c r="M35" i="13"/>
  <c r="G46" i="15" l="1" a="1"/>
  <c r="G46" i="15" s="1"/>
  <c r="G50" i="15" a="1"/>
  <c r="G50" i="15" s="1"/>
  <c r="G52" i="15" s="1"/>
  <c r="E52" i="15"/>
  <c r="I52" i="15"/>
  <c r="F45" i="15" a="1"/>
  <c r="F45" i="15" s="1"/>
  <c r="H51" i="15" a="1"/>
  <c r="H51" i="15" s="1"/>
  <c r="H52" i="15" s="1"/>
  <c r="F48" i="15" a="1"/>
  <c r="F48" i="15" s="1"/>
  <c r="F47" i="15" a="1"/>
  <c r="F47" i="15" s="1"/>
  <c r="F50" i="15" a="1"/>
  <c r="F50" i="15" s="1"/>
  <c r="F52" i="15" s="1"/>
  <c r="H47" i="15" a="1"/>
  <c r="H47" i="15" s="1"/>
  <c r="H48" i="15" a="1"/>
  <c r="H48" i="15" s="1"/>
  <c r="H45" i="15" a="1"/>
  <c r="H45" i="15" s="1"/>
  <c r="G49" i="15"/>
  <c r="E49" i="15"/>
  <c r="J47" i="15" s="1"/>
  <c r="F49" i="15" l="1"/>
  <c r="H49" i="15"/>
</calcChain>
</file>

<file path=xl/sharedStrings.xml><?xml version="1.0" encoding="utf-8"?>
<sst xmlns="http://schemas.openxmlformats.org/spreadsheetml/2006/main" count="477" uniqueCount="262">
  <si>
    <t>事項</t>
    <rPh sb="0" eb="2">
      <t>ジコウ</t>
    </rPh>
    <phoneticPr fontId="1"/>
  </si>
  <si>
    <t>記入欄</t>
    <rPh sb="0" eb="3">
      <t>キニュウラン</t>
    </rPh>
    <phoneticPr fontId="1"/>
  </si>
  <si>
    <t>備考</t>
    <rPh sb="0" eb="2">
      <t>ビコウ</t>
    </rPh>
    <phoneticPr fontId="1"/>
  </si>
  <si>
    <t>大学の名称</t>
    <rPh sb="0" eb="2">
      <t>ダイガク</t>
    </rPh>
    <rPh sb="3" eb="5">
      <t>メイショウ</t>
    </rPh>
    <phoneticPr fontId="1"/>
  </si>
  <si>
    <t>計</t>
    <rPh sb="0" eb="1">
      <t>ケイ</t>
    </rPh>
    <phoneticPr fontId="1"/>
  </si>
  <si>
    <t>教授</t>
    <rPh sb="0" eb="2">
      <t>キョウジュ</t>
    </rPh>
    <phoneticPr fontId="1"/>
  </si>
  <si>
    <t>准教授</t>
    <rPh sb="0" eb="1">
      <t>ジュン</t>
    </rPh>
    <rPh sb="1" eb="3">
      <t>キョウジュ</t>
    </rPh>
    <phoneticPr fontId="1"/>
  </si>
  <si>
    <t>講師</t>
    <rPh sb="0" eb="2">
      <t>コウシ</t>
    </rPh>
    <phoneticPr fontId="1"/>
  </si>
  <si>
    <t>助教</t>
    <rPh sb="0" eb="1">
      <t>ジョ</t>
    </rPh>
    <rPh sb="1" eb="2">
      <t>キョウ</t>
    </rPh>
    <phoneticPr fontId="1"/>
  </si>
  <si>
    <t>助手</t>
    <rPh sb="0" eb="2">
      <t>ジョシュ</t>
    </rPh>
    <phoneticPr fontId="1"/>
  </si>
  <si>
    <t>区　　　分</t>
    <rPh sb="0" eb="1">
      <t>ク</t>
    </rPh>
    <rPh sb="4" eb="5">
      <t>ブン</t>
    </rPh>
    <phoneticPr fontId="1"/>
  </si>
  <si>
    <t>運 動 場 用 地</t>
    <rPh sb="0" eb="1">
      <t>ウン</t>
    </rPh>
    <rPh sb="2" eb="3">
      <t>ドウ</t>
    </rPh>
    <rPh sb="4" eb="5">
      <t>バ</t>
    </rPh>
    <rPh sb="6" eb="7">
      <t>ヨウ</t>
    </rPh>
    <rPh sb="8" eb="9">
      <t>チ</t>
    </rPh>
    <phoneticPr fontId="1"/>
  </si>
  <si>
    <t>室</t>
    <rPh sb="0" eb="1">
      <t>シツ</t>
    </rPh>
    <phoneticPr fontId="1"/>
  </si>
  <si>
    <t>面積</t>
    <rPh sb="0" eb="2">
      <t>メンセキ</t>
    </rPh>
    <phoneticPr fontId="1"/>
  </si>
  <si>
    <t>閲覧座席数</t>
    <rPh sb="0" eb="2">
      <t>エツラン</t>
    </rPh>
    <rPh sb="2" eb="5">
      <t>ザセキスウ</t>
    </rPh>
    <phoneticPr fontId="1"/>
  </si>
  <si>
    <t>基準数</t>
    <rPh sb="0" eb="2">
      <t>キジュン</t>
    </rPh>
    <rPh sb="2" eb="3">
      <t>スウ</t>
    </rPh>
    <phoneticPr fontId="1"/>
  </si>
  <si>
    <t>うち教授数</t>
    <rPh sb="2" eb="4">
      <t>キョウジュ</t>
    </rPh>
    <rPh sb="4" eb="5">
      <t>スウ</t>
    </rPh>
    <phoneticPr fontId="1"/>
  </si>
  <si>
    <t>共用する他の学校等の専用</t>
    <rPh sb="0" eb="2">
      <t>キョウヨウ</t>
    </rPh>
    <rPh sb="4" eb="5">
      <t>タ</t>
    </rPh>
    <rPh sb="6" eb="8">
      <t>ガッコウ</t>
    </rPh>
    <rPh sb="8" eb="9">
      <t>トウ</t>
    </rPh>
    <rPh sb="10" eb="12">
      <t>センヨウ</t>
    </rPh>
    <phoneticPr fontId="1"/>
  </si>
  <si>
    <t>○○研究科○○専攻（Ｍ）</t>
    <rPh sb="2" eb="5">
      <t>ケンキュウカ</t>
    </rPh>
    <rPh sb="7" eb="9">
      <t>センコウ</t>
    </rPh>
    <phoneticPr fontId="1"/>
  </si>
  <si>
    <t>　　　　　○○専攻（Ｄ）</t>
    <rPh sb="7" eb="9">
      <t>センコウ</t>
    </rPh>
    <phoneticPr fontId="1"/>
  </si>
  <si>
    <t>図書館等の名称</t>
    <rPh sb="0" eb="3">
      <t>トショカン</t>
    </rPh>
    <rPh sb="3" eb="4">
      <t>トウ</t>
    </rPh>
    <rPh sb="5" eb="7">
      <t>メイショウ</t>
    </rPh>
    <phoneticPr fontId="1"/>
  </si>
  <si>
    <t>専　　任　　教　　員　　等</t>
    <rPh sb="0" eb="1">
      <t>アツム</t>
    </rPh>
    <rPh sb="3" eb="4">
      <t>ニン</t>
    </rPh>
    <rPh sb="6" eb="7">
      <t>キョウ</t>
    </rPh>
    <rPh sb="9" eb="10">
      <t>イン</t>
    </rPh>
    <rPh sb="12" eb="13">
      <t>トウ</t>
    </rPh>
    <phoneticPr fontId="1"/>
  </si>
  <si>
    <t>学部・学科等の名称</t>
    <rPh sb="0" eb="2">
      <t>ガクブ</t>
    </rPh>
    <rPh sb="3" eb="5">
      <t>ガッカ</t>
    </rPh>
    <rPh sb="5" eb="6">
      <t>トウ</t>
    </rPh>
    <rPh sb="7" eb="9">
      <t>メイショウ</t>
    </rPh>
    <phoneticPr fontId="1"/>
  </si>
  <si>
    <t>研究科・専攻等の名称</t>
    <rPh sb="0" eb="3">
      <t>ケンキュウカ</t>
    </rPh>
    <rPh sb="4" eb="6">
      <t>センコウ</t>
    </rPh>
    <rPh sb="6" eb="7">
      <t>トウ</t>
    </rPh>
    <rPh sb="8" eb="10">
      <t>メイショウ</t>
    </rPh>
    <phoneticPr fontId="1"/>
  </si>
  <si>
    <t>学士課程</t>
    <rPh sb="0" eb="2">
      <t>ガクシ</t>
    </rPh>
    <rPh sb="2" eb="4">
      <t>カテイ</t>
    </rPh>
    <phoneticPr fontId="1"/>
  </si>
  <si>
    <t>大学院課程</t>
    <rPh sb="0" eb="3">
      <t>ダイガクイン</t>
    </rPh>
    <rPh sb="3" eb="5">
      <t>カテイ</t>
    </rPh>
    <phoneticPr fontId="1"/>
  </si>
  <si>
    <t>□□研究科□□専攻</t>
    <rPh sb="2" eb="5">
      <t>ケンキュウカ</t>
    </rPh>
    <rPh sb="7" eb="9">
      <t>センコウ</t>
    </rPh>
    <phoneticPr fontId="1"/>
  </si>
  <si>
    <t>法務研究科法務専攻</t>
    <rPh sb="0" eb="2">
      <t>ホウム</t>
    </rPh>
    <rPh sb="2" eb="5">
      <t>ケンキュウカ</t>
    </rPh>
    <rPh sb="5" eb="7">
      <t>ホウム</t>
    </rPh>
    <rPh sb="7" eb="9">
      <t>センコウ</t>
    </rPh>
    <phoneticPr fontId="1"/>
  </si>
  <si>
    <t>研究科・専攻等の名称</t>
    <rPh sb="0" eb="1">
      <t>ケン</t>
    </rPh>
    <rPh sb="1" eb="2">
      <t>キワム</t>
    </rPh>
    <rPh sb="2" eb="3">
      <t>カ</t>
    </rPh>
    <rPh sb="4" eb="6">
      <t>センコウ</t>
    </rPh>
    <rPh sb="6" eb="7">
      <t>トウ</t>
    </rPh>
    <rPh sb="8" eb="9">
      <t>メイ</t>
    </rPh>
    <rPh sb="9" eb="10">
      <t>ショウ</t>
    </rPh>
    <phoneticPr fontId="1"/>
  </si>
  <si>
    <t>基準数計</t>
    <rPh sb="0" eb="2">
      <t>キジュン</t>
    </rPh>
    <rPh sb="2" eb="3">
      <t>スウ</t>
    </rPh>
    <rPh sb="3" eb="4">
      <t>ケイ</t>
    </rPh>
    <phoneticPr fontId="1"/>
  </si>
  <si>
    <t>校地等</t>
    <rPh sb="0" eb="2">
      <t>コウチ</t>
    </rPh>
    <rPh sb="2" eb="3">
      <t>トウ</t>
    </rPh>
    <phoneticPr fontId="1"/>
  </si>
  <si>
    <t>共用</t>
    <rPh sb="0" eb="2">
      <t>キョウヨウ</t>
    </rPh>
    <phoneticPr fontId="1"/>
  </si>
  <si>
    <t>専用</t>
    <rPh sb="0" eb="2">
      <t>センヨウ</t>
    </rPh>
    <phoneticPr fontId="1"/>
  </si>
  <si>
    <t>基準面積</t>
    <rPh sb="0" eb="2">
      <t>キジュン</t>
    </rPh>
    <rPh sb="2" eb="4">
      <t>メンセキ</t>
    </rPh>
    <phoneticPr fontId="1"/>
  </si>
  <si>
    <t>○○図書館本館</t>
    <rPh sb="2" eb="5">
      <t>トショカン</t>
    </rPh>
    <rPh sb="5" eb="7">
      <t>ホンカン</t>
    </rPh>
    <phoneticPr fontId="1"/>
  </si>
  <si>
    <t>図書〔うち外国書〕</t>
    <rPh sb="0" eb="2">
      <t>トショ</t>
    </rPh>
    <phoneticPr fontId="1"/>
  </si>
  <si>
    <t>（大学全体の収容定員に応じた教員数）</t>
    <rPh sb="1" eb="3">
      <t>ダイガク</t>
    </rPh>
    <rPh sb="3" eb="5">
      <t>ゼンタイ</t>
    </rPh>
    <rPh sb="6" eb="8">
      <t>シュウヨウ</t>
    </rPh>
    <rPh sb="8" eb="10">
      <t>テイイン</t>
    </rPh>
    <rPh sb="11" eb="12">
      <t>オウ</t>
    </rPh>
    <rPh sb="14" eb="17">
      <t>キョウインスウ</t>
    </rPh>
    <phoneticPr fontId="1"/>
  </si>
  <si>
    <t>　　　　○○学科夜間主コース</t>
    <rPh sb="6" eb="8">
      <t>ガッカ</t>
    </rPh>
    <rPh sb="8" eb="10">
      <t>ヤカン</t>
    </rPh>
    <rPh sb="10" eb="11">
      <t>シュ</t>
    </rPh>
    <phoneticPr fontId="1"/>
  </si>
  <si>
    <t>　　　 △△課程</t>
    <rPh sb="6" eb="8">
      <t>カテイ</t>
    </rPh>
    <phoneticPr fontId="1"/>
  </si>
  <si>
    <t>サテライトキャンパス等</t>
    <rPh sb="10" eb="11">
      <t>トウ</t>
    </rPh>
    <phoneticPr fontId="1"/>
  </si>
  <si>
    <t>校舎面積計</t>
    <rPh sb="0" eb="2">
      <t>コウシャ</t>
    </rPh>
    <rPh sb="2" eb="4">
      <t>メンセキ</t>
    </rPh>
    <rPh sb="4" eb="5">
      <t>ケイ</t>
    </rPh>
    <phoneticPr fontId="1"/>
  </si>
  <si>
    <t>教員研究室</t>
    <rPh sb="0" eb="2">
      <t>キョウイン</t>
    </rPh>
    <rPh sb="2" eb="5">
      <t>ケンキュウシツ</t>
    </rPh>
    <phoneticPr fontId="1"/>
  </si>
  <si>
    <t>図書館・図書資料等</t>
    <rPh sb="4" eb="6">
      <t>トショ</t>
    </rPh>
    <rPh sb="6" eb="8">
      <t>シリョウ</t>
    </rPh>
    <rPh sb="8" eb="9">
      <t>トウ</t>
    </rPh>
    <phoneticPr fontId="1"/>
  </si>
  <si>
    <t>校地面積計</t>
    <rPh sb="0" eb="1">
      <t>コウ</t>
    </rPh>
    <rPh sb="1" eb="3">
      <t>ジメン</t>
    </rPh>
    <rPh sb="3" eb="4">
      <t>セキ</t>
    </rPh>
    <rPh sb="4" eb="5">
      <t>ケイ</t>
    </rPh>
    <phoneticPr fontId="1"/>
  </si>
  <si>
    <t>教室等施設</t>
    <rPh sb="0" eb="2">
      <t>キョウシツ</t>
    </rPh>
    <rPh sb="2" eb="3">
      <t>トウ</t>
    </rPh>
    <rPh sb="3" eb="5">
      <t>シセツ</t>
    </rPh>
    <phoneticPr fontId="1"/>
  </si>
  <si>
    <t>○○キャンパス教室等施設</t>
    <rPh sb="7" eb="9">
      <t>キョウシツ</t>
    </rPh>
    <rPh sb="9" eb="10">
      <t>トウ</t>
    </rPh>
    <rPh sb="10" eb="12">
      <t>シセツ</t>
    </rPh>
    <phoneticPr fontId="1"/>
  </si>
  <si>
    <t>△△キャンパス教室等施設</t>
    <rPh sb="7" eb="9">
      <t>キョウシツ</t>
    </rPh>
    <rPh sb="9" eb="10">
      <t>トウ</t>
    </rPh>
    <rPh sb="10" eb="12">
      <t>シセツ</t>
    </rPh>
    <phoneticPr fontId="1"/>
  </si>
  <si>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1"/>
  </si>
  <si>
    <t>　　　　△△課程</t>
    <rPh sb="6" eb="8">
      <t>カテイ</t>
    </rPh>
    <phoneticPr fontId="1"/>
  </si>
  <si>
    <t>校　　舎　　等</t>
    <rPh sb="0" eb="1">
      <t>コウ</t>
    </rPh>
    <rPh sb="3" eb="4">
      <t>シャ</t>
    </rPh>
    <rPh sb="6" eb="7">
      <t>トウ</t>
    </rPh>
    <phoneticPr fontId="1"/>
  </si>
  <si>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1"/>
  </si>
  <si>
    <t>○○図書館△△分館</t>
    <rPh sb="2" eb="5">
      <t>トショカン</t>
    </rPh>
    <rPh sb="7" eb="9">
      <t>ブンカン</t>
    </rPh>
    <phoneticPr fontId="1"/>
  </si>
  <si>
    <t>△△図書館△△分館</t>
    <rPh sb="2" eb="5">
      <t>トショカン</t>
    </rPh>
    <rPh sb="7" eb="9">
      <t>ブンカン</t>
    </rPh>
    <phoneticPr fontId="1"/>
  </si>
  <si>
    <t>○○学部○○学科昼間主コース</t>
    <rPh sb="2" eb="4">
      <t>ガクブ</t>
    </rPh>
    <rPh sb="6" eb="8">
      <t>ガッカ</t>
    </rPh>
    <rPh sb="8" eb="10">
      <t>チュウカン</t>
    </rPh>
    <rPh sb="10" eb="11">
      <t>シュ</t>
    </rPh>
    <phoneticPr fontId="1"/>
  </si>
  <si>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1"/>
  </si>
  <si>
    <t>専任
教員</t>
    <rPh sb="0" eb="2">
      <t>センニン</t>
    </rPh>
    <rPh sb="3" eb="5">
      <t>キョウイン</t>
    </rPh>
    <phoneticPr fontId="1"/>
  </si>
  <si>
    <t>人</t>
    <phoneticPr fontId="1"/>
  </si>
  <si>
    <t>―</t>
    <phoneticPr fontId="1"/>
  </si>
  <si>
    <t>○○学部○○学科</t>
    <phoneticPr fontId="1"/>
  </si>
  <si>
    <t>法務研究科法務専攻</t>
    <phoneticPr fontId="1"/>
  </si>
  <si>
    <t>サテライトキャンパス</t>
    <phoneticPr fontId="1"/>
  </si>
  <si>
    <t>△△キャンパス</t>
    <phoneticPr fontId="1"/>
  </si>
  <si>
    <t>冊</t>
    <phoneticPr fontId="1"/>
  </si>
  <si>
    <t>種</t>
    <phoneticPr fontId="1"/>
  </si>
  <si>
    <t>所　　在　　地</t>
    <rPh sb="0" eb="1">
      <t>トコロ</t>
    </rPh>
    <rPh sb="3" eb="4">
      <t>ザイ</t>
    </rPh>
    <rPh sb="6" eb="7">
      <t>チ</t>
    </rPh>
    <phoneticPr fontId="1"/>
  </si>
  <si>
    <t>専　　任　　教　　員</t>
    <rPh sb="0" eb="1">
      <t>アツム</t>
    </rPh>
    <rPh sb="3" eb="4">
      <t>ニン</t>
    </rPh>
    <rPh sb="6" eb="7">
      <t>キョウ</t>
    </rPh>
    <rPh sb="9" eb="10">
      <t>イン</t>
    </rPh>
    <phoneticPr fontId="1"/>
  </si>
  <si>
    <t>○○専攻科</t>
    <rPh sb="2" eb="5">
      <t>センコウカ</t>
    </rPh>
    <phoneticPr fontId="1"/>
  </si>
  <si>
    <t>△△別科</t>
    <rPh sb="2" eb="4">
      <t>ベッカ</t>
    </rPh>
    <phoneticPr fontId="1"/>
  </si>
  <si>
    <t>教育研究組織</t>
    <rPh sb="0" eb="2">
      <t>キョウイク</t>
    </rPh>
    <rPh sb="2" eb="4">
      <t>ケンキュウ</t>
    </rPh>
    <rPh sb="4" eb="6">
      <t>ソシキ</t>
    </rPh>
    <phoneticPr fontId="1"/>
  </si>
  <si>
    <t>開設年月日</t>
  </si>
  <si>
    <t>人</t>
    <rPh sb="0" eb="1">
      <t>ヒト</t>
    </rPh>
    <phoneticPr fontId="1"/>
  </si>
  <si>
    <t>　施設・設備等</t>
    <rPh sb="1" eb="3">
      <t>シセツ</t>
    </rPh>
    <rPh sb="4" eb="6">
      <t>セツビ</t>
    </rPh>
    <rPh sb="6" eb="7">
      <t>トウ</t>
    </rPh>
    <phoneticPr fontId="1"/>
  </si>
  <si>
    <t>学部・研究科等の名称</t>
  </si>
  <si>
    <t>その他</t>
    <rPh sb="2" eb="3">
      <t>ホカ</t>
    </rPh>
    <phoneticPr fontId="1"/>
  </si>
  <si>
    <t>学校本部の所在地</t>
    <rPh sb="0" eb="2">
      <t>ガッコウ</t>
    </rPh>
    <rPh sb="2" eb="4">
      <t>ホンブ</t>
    </rPh>
    <rPh sb="5" eb="8">
      <t>ショザイチ</t>
    </rPh>
    <phoneticPr fontId="1"/>
  </si>
  <si>
    <t>　　「別科・専攻科等」の欄に記載してください。</t>
    <rPh sb="3" eb="5">
      <t>ベッカ</t>
    </rPh>
    <rPh sb="6" eb="8">
      <t>センコウ</t>
    </rPh>
    <rPh sb="8" eb="9">
      <t>カ</t>
    </rPh>
    <rPh sb="9" eb="10">
      <t>トウ</t>
    </rPh>
    <phoneticPr fontId="1"/>
  </si>
  <si>
    <t>３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1"/>
  </si>
  <si>
    <t>　　と記載してください。</t>
    <rPh sb="3" eb="5">
      <t>キサイ</t>
    </rPh>
    <phoneticPr fontId="1"/>
  </si>
  <si>
    <t>１　学部・学科、大学院研究科・専攻、別科・専攻科、研究所等ごとに記載してください（通信教育課程を含む）。</t>
    <rPh sb="18" eb="20">
      <t>ベッカ</t>
    </rPh>
    <rPh sb="21" eb="23">
      <t>センコウ</t>
    </rPh>
    <rPh sb="23" eb="24">
      <t>カ</t>
    </rPh>
    <rPh sb="41" eb="43">
      <t>ツウシン</t>
    </rPh>
    <phoneticPr fontId="1"/>
  </si>
  <si>
    <t>　　には含めないでください。また、「専任教員等」の各欄にも含めないでください。</t>
    <rPh sb="4" eb="5">
      <t>フク</t>
    </rPh>
    <rPh sb="18" eb="20">
      <t>センニン</t>
    </rPh>
    <rPh sb="20" eb="22">
      <t>キョウイン</t>
    </rPh>
    <rPh sb="22" eb="23">
      <t>トウ</t>
    </rPh>
    <rPh sb="25" eb="26">
      <t>カク</t>
    </rPh>
    <rPh sb="26" eb="27">
      <t>ラン</t>
    </rPh>
    <rPh sb="29" eb="30">
      <t>フク</t>
    </rPh>
    <phoneticPr fontId="1"/>
  </si>
  <si>
    <t>　　としてください。</t>
    <phoneticPr fontId="1"/>
  </si>
  <si>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1"/>
  </si>
  <si>
    <t>別科等</t>
    <rPh sb="0" eb="2">
      <t>ベッカ</t>
    </rPh>
    <rPh sb="2" eb="3">
      <t>トウ</t>
    </rPh>
    <phoneticPr fontId="1"/>
  </si>
  <si>
    <t>６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1"/>
  </si>
  <si>
    <t>５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1"/>
  </si>
  <si>
    <t>７　他の学部・学科等に所属する専任の教員であって、当該学部・学科等の授業科目を担当する教員（兼担）は、「非常勤教員」の欄</t>
    <rPh sb="2" eb="3">
      <t>ホカ</t>
    </rPh>
    <rPh sb="4" eb="6">
      <t>ガクブ</t>
    </rPh>
    <rPh sb="7" eb="9">
      <t>ガッカ</t>
    </rPh>
    <rPh sb="9" eb="10">
      <t>トウ</t>
    </rPh>
    <rPh sb="11" eb="13">
      <t>ショゾク</t>
    </rPh>
    <rPh sb="15" eb="17">
      <t>センニン</t>
    </rPh>
    <rPh sb="18" eb="20">
      <t>キョウイン</t>
    </rPh>
    <rPh sb="25" eb="27">
      <t>トウガイ</t>
    </rPh>
    <rPh sb="27" eb="29">
      <t>ガクブ</t>
    </rPh>
    <rPh sb="30" eb="32">
      <t>ガッカ</t>
    </rPh>
    <rPh sb="32" eb="33">
      <t>トウ</t>
    </rPh>
    <rPh sb="34" eb="36">
      <t>ジュギョウ</t>
    </rPh>
    <rPh sb="36" eb="38">
      <t>カモク</t>
    </rPh>
    <rPh sb="39" eb="41">
      <t>タントウ</t>
    </rPh>
    <rPh sb="43" eb="45">
      <t>キョウイン</t>
    </rPh>
    <rPh sb="46" eb="48">
      <t>ケンタン</t>
    </rPh>
    <rPh sb="52" eb="55">
      <t>ヒジョウキン</t>
    </rPh>
    <rPh sb="55" eb="57">
      <t>キョウイン</t>
    </rPh>
    <rPh sb="59" eb="60">
      <t>ラン</t>
    </rPh>
    <phoneticPr fontId="1"/>
  </si>
  <si>
    <t>研究指導補助教員基準数</t>
    <rPh sb="0" eb="2">
      <t>ケンキュウ</t>
    </rPh>
    <rPh sb="2" eb="4">
      <t>シドウ</t>
    </rPh>
    <rPh sb="4" eb="6">
      <t>ホジョ</t>
    </rPh>
    <rPh sb="6" eb="8">
      <t>キョウイン</t>
    </rPh>
    <rPh sb="8" eb="10">
      <t>キジュン</t>
    </rPh>
    <rPh sb="10" eb="11">
      <t>スウ</t>
    </rPh>
    <phoneticPr fontId="1"/>
  </si>
  <si>
    <t>　　面積を除く。）または大学通信教育設置基準第１０条の校舎等の施設の面積としてください。</t>
    <phoneticPr fontId="1"/>
  </si>
  <si>
    <t>電子ジャーナル〔うち国外〕</t>
    <rPh sb="10" eb="12">
      <t>コクガイ</t>
    </rPh>
    <phoneticPr fontId="1"/>
  </si>
  <si>
    <t>人</t>
    <rPh sb="0" eb="1">
      <t>ニン</t>
    </rPh>
    <phoneticPr fontId="1"/>
  </si>
  <si>
    <t>〔</t>
    <phoneticPr fontId="1"/>
  </si>
  <si>
    <t>〕</t>
    <phoneticPr fontId="1"/>
  </si>
  <si>
    <t>　　など大学設置基準上「校地」に算入できない面積は「校地等」の「その他」の欄に記入してください。</t>
    <rPh sb="4" eb="6">
      <t>ダイガク</t>
    </rPh>
    <rPh sb="6" eb="8">
      <t>セッチ</t>
    </rPh>
    <rPh sb="8" eb="10">
      <t>キジュン</t>
    </rPh>
    <rPh sb="10" eb="11">
      <t>ウエ</t>
    </rPh>
    <rPh sb="12" eb="14">
      <t>コウチ</t>
    </rPh>
    <rPh sb="16" eb="18">
      <t>サンニュウ</t>
    </rPh>
    <rPh sb="26" eb="28">
      <t>コウチ</t>
    </rPh>
    <rPh sb="28" eb="29">
      <t>トウ</t>
    </rPh>
    <rPh sb="39" eb="41">
      <t>キニュウ</t>
    </rPh>
    <phoneticPr fontId="1"/>
  </si>
  <si>
    <t>11　「専任教員１人あたりの在籍学生数」の欄には、様式２の在籍学生数／本表の専任教員数計により、算出してください。</t>
    <rPh sb="25" eb="27">
      <t>ヨウシキ</t>
    </rPh>
    <phoneticPr fontId="1"/>
  </si>
  <si>
    <t>12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1"/>
  </si>
  <si>
    <t>13　寄宿舎その他大学の附属病院以外の附属施設（大学設置基準第３９条第１項を参照）用地、附置研究所用地、駐車場、大学生協用地</t>
    <phoneticPr fontId="1"/>
  </si>
  <si>
    <t>14　「校舎面積計」の欄は、学校基本調査の学校施設調査票（様式第２０号）における学校建物の用途別面積の「校舎」の面積の合計</t>
    <rPh sb="4" eb="6">
      <t>コウシャ</t>
    </rPh>
    <rPh sb="6" eb="8">
      <t>メンセキ</t>
    </rPh>
    <rPh sb="8" eb="9">
      <t>ケイ</t>
    </rPh>
    <rPh sb="11" eb="12">
      <t>ラン</t>
    </rPh>
    <phoneticPr fontId="1"/>
  </si>
  <si>
    <t>15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1"/>
  </si>
  <si>
    <t>16　「基準面積」の欄は、大学設置基準第３７条における「大学における校地」の面積（附属病院以外の附属施設用地及び寄宿舎の</t>
    <rPh sb="4" eb="6">
      <t>キジュン</t>
    </rPh>
    <rPh sb="6" eb="8">
      <t>メンセキ</t>
    </rPh>
    <rPh sb="10" eb="11">
      <t>ラン</t>
    </rPh>
    <phoneticPr fontId="1"/>
  </si>
  <si>
    <t>17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1"/>
  </si>
  <si>
    <t>別科・専攻科・附置研究所等の名称</t>
    <rPh sb="0" eb="2">
      <t>ベッカ</t>
    </rPh>
    <rPh sb="3" eb="6">
      <t>センコウカ</t>
    </rPh>
    <rPh sb="7" eb="9">
      <t>フチ</t>
    </rPh>
    <rPh sb="9" eb="12">
      <t>ケンキュウショ</t>
    </rPh>
    <rPh sb="12" eb="13">
      <t>トウ</t>
    </rPh>
    <rPh sb="14" eb="16">
      <t>メイショウ</t>
    </rPh>
    <phoneticPr fontId="1"/>
  </si>
  <si>
    <t xml:space="preserve"> 教員組織の欄には、教育研究組織の欄で記載した組織単位で専任教員等及び非常勤教員の数を記入してください。また、上記２に
 記載した、学部教育を担当する独立の組織がある場合には､組織名は、「学部・学科等の名称」の欄に「その他の組織等（◯○）」
 と記載し、専任教員等及び非常勤教員の数を記載してください。なお、その場合は、「基準数（及び「教授数」）」及び「専任教
 員一人あたりの在籍学生数」の欄は 「―」としてください。</t>
    <rPh sb="1" eb="3">
      <t>キョウイン</t>
    </rPh>
    <rPh sb="3" eb="5">
      <t>ソシキ</t>
    </rPh>
    <rPh sb="6" eb="7">
      <t>ラン</t>
    </rPh>
    <rPh sb="10" eb="12">
      <t>キョウイク</t>
    </rPh>
    <rPh sb="12" eb="14">
      <t>ケンキュウ</t>
    </rPh>
    <rPh sb="14" eb="16">
      <t>ソシキ</t>
    </rPh>
    <rPh sb="17" eb="18">
      <t>ラン</t>
    </rPh>
    <rPh sb="19" eb="21">
      <t>キサイ</t>
    </rPh>
    <rPh sb="23" eb="25">
      <t>ソシキ</t>
    </rPh>
    <rPh sb="25" eb="27">
      <t>タンイ</t>
    </rPh>
    <rPh sb="28" eb="30">
      <t>センニン</t>
    </rPh>
    <rPh sb="30" eb="32">
      <t>キョウイン</t>
    </rPh>
    <rPh sb="32" eb="33">
      <t>トウ</t>
    </rPh>
    <rPh sb="33" eb="34">
      <t>オヨ</t>
    </rPh>
    <rPh sb="35" eb="38">
      <t>ヒジョウキン</t>
    </rPh>
    <rPh sb="38" eb="40">
      <t>キョウイン</t>
    </rPh>
    <rPh sb="41" eb="42">
      <t>スウ</t>
    </rPh>
    <rPh sb="43" eb="45">
      <t>キニュウ</t>
    </rPh>
    <rPh sb="55" eb="57">
      <t>ジョウキ</t>
    </rPh>
    <rPh sb="61" eb="63">
      <t>キサイ</t>
    </rPh>
    <rPh sb="88" eb="90">
      <t>ソシキ</t>
    </rPh>
    <rPh sb="90" eb="91">
      <t>メイ</t>
    </rPh>
    <rPh sb="94" eb="96">
      <t>ガクブ</t>
    </rPh>
    <rPh sb="97" eb="99">
      <t>ガッカ</t>
    </rPh>
    <rPh sb="99" eb="100">
      <t>トウ</t>
    </rPh>
    <rPh sb="101" eb="103">
      <t>メイショウ</t>
    </rPh>
    <rPh sb="105" eb="106">
      <t>ラン</t>
    </rPh>
    <rPh sb="110" eb="111">
      <t>タ</t>
    </rPh>
    <rPh sb="112" eb="114">
      <t>ソシキ</t>
    </rPh>
    <rPh sb="114" eb="115">
      <t>トウ</t>
    </rPh>
    <rPh sb="123" eb="125">
      <t>キサイ</t>
    </rPh>
    <rPh sb="131" eb="132">
      <t>トウ</t>
    </rPh>
    <rPh sb="132" eb="133">
      <t>オヨ</t>
    </rPh>
    <rPh sb="134" eb="137">
      <t>ヒジョウキン</t>
    </rPh>
    <rPh sb="137" eb="139">
      <t>キョウイン</t>
    </rPh>
    <rPh sb="156" eb="158">
      <t>バアイ</t>
    </rPh>
    <rPh sb="161" eb="163">
      <t>キジュン</t>
    </rPh>
    <rPh sb="163" eb="164">
      <t>スウ</t>
    </rPh>
    <rPh sb="165" eb="166">
      <t>オヨ</t>
    </rPh>
    <rPh sb="168" eb="170">
      <t>キョウジュ</t>
    </rPh>
    <rPh sb="170" eb="171">
      <t>スウ</t>
    </rPh>
    <rPh sb="174" eb="175">
      <t>オヨ</t>
    </rPh>
    <rPh sb="177" eb="179">
      <t>センニン</t>
    </rPh>
    <rPh sb="183" eb="185">
      <t>ヒトリ</t>
    </rPh>
    <rPh sb="189" eb="191">
      <t>ザイセキ</t>
    </rPh>
    <rPh sb="191" eb="194">
      <t>ガクセイスウ</t>
    </rPh>
    <rPh sb="196" eb="197">
      <t>ラン</t>
    </rPh>
    <phoneticPr fontId="1"/>
  </si>
  <si>
    <t>体育館</t>
    <rPh sb="0" eb="3">
      <t>タイイクカン</t>
    </rPh>
    <phoneticPr fontId="1"/>
  </si>
  <si>
    <t>専門職学位課程</t>
    <rPh sb="0" eb="3">
      <t>センモンショク</t>
    </rPh>
    <rPh sb="3" eb="5">
      <t>ガクイ</t>
    </rPh>
    <rPh sb="5" eb="7">
      <t>カテイ</t>
    </rPh>
    <phoneticPr fontId="1"/>
  </si>
  <si>
    <t>備　　　　　　　　　考</t>
    <rPh sb="0" eb="1">
      <t>ビ</t>
    </rPh>
    <rPh sb="10" eb="11">
      <t>コウ</t>
    </rPh>
    <phoneticPr fontId="1"/>
  </si>
  <si>
    <t>非常勤教員</t>
    <rPh sb="0" eb="3">
      <t>ヒジョウキン</t>
    </rPh>
    <rPh sb="3" eb="5">
      <t>キョウイン</t>
    </rPh>
    <phoneticPr fontId="1"/>
  </si>
  <si>
    <t>研究指導教員</t>
    <rPh sb="0" eb="2">
      <t>ケンキュウ</t>
    </rPh>
    <rPh sb="2" eb="4">
      <t>シドウ</t>
    </rPh>
    <rPh sb="4" eb="6">
      <t>キョウイン</t>
    </rPh>
    <phoneticPr fontId="1"/>
  </si>
  <si>
    <t>研究指導補助教員</t>
    <rPh sb="0" eb="2">
      <t>ケンキュウ</t>
    </rPh>
    <rPh sb="2" eb="4">
      <t>シドウ</t>
    </rPh>
    <rPh sb="4" eb="6">
      <t>ホジョ</t>
    </rPh>
    <rPh sb="6" eb="8">
      <t>キョウイン</t>
    </rPh>
    <phoneticPr fontId="1"/>
  </si>
  <si>
    <t>研究指導教員基準数</t>
    <rPh sb="0" eb="2">
      <t>ケンキュウ</t>
    </rPh>
    <rPh sb="2" eb="4">
      <t>シドウ</t>
    </rPh>
    <rPh sb="4" eb="6">
      <t>キョウイン</t>
    </rPh>
    <rPh sb="6" eb="8">
      <t>キジュン</t>
    </rPh>
    <rPh sb="8" eb="9">
      <t>スウ</t>
    </rPh>
    <phoneticPr fontId="1"/>
  </si>
  <si>
    <t>専門職学位課程</t>
    <rPh sb="0" eb="2">
      <t>センモン</t>
    </rPh>
    <rPh sb="2" eb="3">
      <t>ショク</t>
    </rPh>
    <rPh sb="3" eb="5">
      <t>ガクイ</t>
    </rPh>
    <rPh sb="5" eb="7">
      <t>カテイ</t>
    </rPh>
    <phoneticPr fontId="1"/>
  </si>
  <si>
    <t>専任教員</t>
    <rPh sb="0" eb="4">
      <t>センニンキョウイン</t>
    </rPh>
    <phoneticPr fontId="1"/>
  </si>
  <si>
    <t>うち実務家専任教員数</t>
    <rPh sb="2" eb="5">
      <t>ジツムカ</t>
    </rPh>
    <rPh sb="5" eb="7">
      <t>センニン</t>
    </rPh>
    <rPh sb="7" eb="9">
      <t>キョウイン</t>
    </rPh>
    <rPh sb="9" eb="10">
      <t>スウ</t>
    </rPh>
    <phoneticPr fontId="1"/>
  </si>
  <si>
    <t>うち実務家教員数</t>
    <rPh sb="2" eb="7">
      <t>ジツムカキョウイン</t>
    </rPh>
    <rPh sb="7" eb="8">
      <t>スウ</t>
    </rPh>
    <phoneticPr fontId="1"/>
  </si>
  <si>
    <t>うちみなし専任教員数</t>
    <rPh sb="5" eb="7">
      <t>センニン</t>
    </rPh>
    <rPh sb="7" eb="9">
      <t>キョウイン</t>
    </rPh>
    <rPh sb="9" eb="10">
      <t>スウ</t>
    </rPh>
    <phoneticPr fontId="1"/>
  </si>
  <si>
    <t>うちみなし教員数</t>
    <rPh sb="5" eb="8">
      <t>キョウインスウ</t>
    </rPh>
    <phoneticPr fontId="1"/>
  </si>
  <si>
    <t>うち2項該当数</t>
    <rPh sb="3" eb="4">
      <t>コウ</t>
    </rPh>
    <rPh sb="4" eb="6">
      <t>ガイトウ</t>
    </rPh>
    <rPh sb="6" eb="7">
      <t>スウ</t>
    </rPh>
    <phoneticPr fontId="1"/>
  </si>
  <si>
    <t>うち2項該当数</t>
    <rPh sb="3" eb="4">
      <t>コウ</t>
    </rPh>
    <rPh sb="4" eb="6">
      <t>ガイトウ</t>
    </rPh>
    <rPh sb="6" eb="7">
      <t>インズウ</t>
    </rPh>
    <phoneticPr fontId="1"/>
  </si>
  <si>
    <t>㎡</t>
  </si>
  <si>
    <t>㎡</t>
    <phoneticPr fontId="1"/>
  </si>
  <si>
    <t>―</t>
    <phoneticPr fontId="1"/>
  </si>
  <si>
    <t>室　　　数</t>
    <phoneticPr fontId="1"/>
  </si>
  <si>
    <t>室</t>
    <phoneticPr fontId="1"/>
  </si>
  <si>
    <t>講義室</t>
    <rPh sb="0" eb="3">
      <t>コウギシツ</t>
    </rPh>
    <phoneticPr fontId="1"/>
  </si>
  <si>
    <t>演習室</t>
    <rPh sb="0" eb="2">
      <t>エンシュウ</t>
    </rPh>
    <rPh sb="2" eb="3">
      <t>シツ</t>
    </rPh>
    <phoneticPr fontId="1"/>
  </si>
  <si>
    <t>実験演習室</t>
    <rPh sb="0" eb="2">
      <t>ジッケン</t>
    </rPh>
    <rPh sb="2" eb="4">
      <t>エンシュウ</t>
    </rPh>
    <rPh sb="4" eb="5">
      <t>シツ</t>
    </rPh>
    <phoneticPr fontId="1"/>
  </si>
  <si>
    <t>情報処理学習施設</t>
  </si>
  <si>
    <t>語学学習施設</t>
    <rPh sb="0" eb="2">
      <t>ゴガク</t>
    </rPh>
    <rPh sb="2" eb="4">
      <t>ガクシュウ</t>
    </rPh>
    <rPh sb="4" eb="6">
      <t>シセツ</t>
    </rPh>
    <phoneticPr fontId="1"/>
  </si>
  <si>
    <t>席</t>
    <rPh sb="0" eb="1">
      <t>セキ</t>
    </rPh>
    <phoneticPr fontId="1"/>
  </si>
  <si>
    <t>サテライトキャンパス</t>
    <phoneticPr fontId="1"/>
  </si>
  <si>
    <t>学術雑誌〔うち外国書〕</t>
  </si>
  <si>
    <t>冊</t>
    <phoneticPr fontId="1"/>
  </si>
  <si>
    <t>〕</t>
    <phoneticPr fontId="1"/>
  </si>
  <si>
    <t>〕</t>
    <phoneticPr fontId="1"/>
  </si>
  <si>
    <t>〔</t>
    <phoneticPr fontId="1"/>
  </si>
  <si>
    <t>〕</t>
    <phoneticPr fontId="1"/>
  </si>
  <si>
    <t>○○キャンパス</t>
    <phoneticPr fontId="1"/>
  </si>
  <si>
    <t>［注］</t>
    <phoneticPr fontId="7"/>
  </si>
  <si>
    <t>２　教養教育科目、外国語科目、保健体育科目、教職科目等を担当する独立の組織や、附置研究所、附属病院等がある場合には、</t>
    <phoneticPr fontId="1"/>
  </si>
  <si>
    <t>４</t>
    <phoneticPr fontId="1"/>
  </si>
  <si>
    <t>　　他の学校等と共用する面積を記入してください。「共用する他の学校等の専用」の欄には、当該大学の敷地を共用する他の学校等</t>
    <phoneticPr fontId="1"/>
  </si>
  <si>
    <t>　　が専用で使用する敷地面積を記入してください。</t>
    <phoneticPr fontId="1"/>
  </si>
  <si>
    <t>―</t>
    <phoneticPr fontId="1"/>
  </si>
  <si>
    <t>専任教員一人あたりの在籍学生数</t>
  </si>
  <si>
    <t>（大学全体の収容定員に応じた教員数）(b)</t>
    <rPh sb="1" eb="3">
      <t>ダイガク</t>
    </rPh>
    <rPh sb="3" eb="5">
      <t>ゼンタイ</t>
    </rPh>
    <rPh sb="6" eb="8">
      <t>シュウヨウ</t>
    </rPh>
    <rPh sb="8" eb="10">
      <t>テイイン</t>
    </rPh>
    <rPh sb="11" eb="12">
      <t>オウ</t>
    </rPh>
    <rPh sb="14" eb="17">
      <t>キョウインスウ</t>
    </rPh>
    <phoneticPr fontId="1"/>
  </si>
  <si>
    <t>―</t>
    <phoneticPr fontId="1"/>
  </si>
  <si>
    <t>人</t>
  </si>
  <si>
    <t>人</t>
    <rPh sb="0" eb="1">
      <t>ニン</t>
    </rPh>
    <phoneticPr fontId="1"/>
  </si>
  <si>
    <t>うち実務家専任教員数</t>
    <rPh sb="2" eb="4">
      <t>ジツム</t>
    </rPh>
    <rPh sb="4" eb="5">
      <t>カ</t>
    </rPh>
    <rPh sb="5" eb="7">
      <t>センニン</t>
    </rPh>
    <rPh sb="7" eb="9">
      <t>キョウイン</t>
    </rPh>
    <rPh sb="9" eb="10">
      <t>スウ</t>
    </rPh>
    <phoneticPr fontId="1"/>
  </si>
  <si>
    <t>うち実務家教員数</t>
    <rPh sb="2" eb="4">
      <t>ジツム</t>
    </rPh>
    <rPh sb="4" eb="5">
      <t>カ</t>
    </rPh>
    <rPh sb="5" eb="7">
      <t>キョウイン</t>
    </rPh>
    <rPh sb="7" eb="8">
      <t>スウ</t>
    </rPh>
    <phoneticPr fontId="1"/>
  </si>
  <si>
    <t>備　　考</t>
    <rPh sb="0" eb="1">
      <t>ビ</t>
    </rPh>
    <rPh sb="3" eb="4">
      <t>コウ</t>
    </rPh>
    <phoneticPr fontId="1"/>
  </si>
  <si>
    <t>９　「うち実務家専任教員数」「うちみなし専任教員数」の欄については、専門職大学設置基準第36条、大学設置基準第42条の6第1項</t>
    <rPh sb="34" eb="36">
      <t>センモン</t>
    </rPh>
    <rPh sb="36" eb="37">
      <t>ショク</t>
    </rPh>
    <rPh sb="37" eb="39">
      <t>ダイガク</t>
    </rPh>
    <rPh sb="39" eb="41">
      <t>セッチ</t>
    </rPh>
    <rPh sb="41" eb="43">
      <t>キジュン</t>
    </rPh>
    <rPh sb="43" eb="44">
      <t>ダイ</t>
    </rPh>
    <rPh sb="46" eb="47">
      <t>ジョウ</t>
    </rPh>
    <rPh sb="48" eb="50">
      <t>ダイガク</t>
    </rPh>
    <rPh sb="50" eb="52">
      <t>セッチ</t>
    </rPh>
    <rPh sb="52" eb="54">
      <t>キジュン</t>
    </rPh>
    <rPh sb="54" eb="55">
      <t>ダイ</t>
    </rPh>
    <rPh sb="57" eb="58">
      <t>ジョウ</t>
    </rPh>
    <rPh sb="60" eb="61">
      <t>ダイ</t>
    </rPh>
    <rPh sb="62" eb="63">
      <t>コウ</t>
    </rPh>
    <phoneticPr fontId="1"/>
  </si>
  <si>
    <t>８　専任教員の基準数については、専門職大学設置基準第35条別表第一(備考に規定する事項を含む。)に定める教員数を記載してください。</t>
    <rPh sb="2" eb="4">
      <t>センニン</t>
    </rPh>
    <rPh sb="4" eb="6">
      <t>キョウイン</t>
    </rPh>
    <rPh sb="7" eb="9">
      <t>キジュン</t>
    </rPh>
    <rPh sb="9" eb="10">
      <t>スウ</t>
    </rPh>
    <rPh sb="49" eb="50">
      <t>サダ</t>
    </rPh>
    <rPh sb="52" eb="54">
      <t>キョウイン</t>
    </rPh>
    <rPh sb="54" eb="55">
      <t>スウ</t>
    </rPh>
    <rPh sb="56" eb="58">
      <t>キサイ</t>
    </rPh>
    <phoneticPr fontId="1"/>
  </si>
  <si>
    <t>　　教育課程の編成その他組織の運営に責任を担う専任教員以外の者（みなし専任教員）の教員数を記入してください。</t>
    <phoneticPr fontId="1"/>
  </si>
  <si>
    <t>　　専任教員を指します。</t>
    <rPh sb="2" eb="4">
      <t>センニン</t>
    </rPh>
    <rPh sb="4" eb="6">
      <t>キョウイン</t>
    </rPh>
    <rPh sb="7" eb="8">
      <t>サ</t>
    </rPh>
    <phoneticPr fontId="1"/>
  </si>
  <si>
    <t>学士課程</t>
    <rPh sb="0" eb="4">
      <t>ガクシカテイ</t>
    </rPh>
    <phoneticPr fontId="1"/>
  </si>
  <si>
    <t>10　教員組織の学士課程の項目中の、「うち2項該当数」とは、専門職大学設置基準第36条第2項に該当する研究能力を併せ持つ</t>
    <rPh sb="3" eb="5">
      <t>キョウイン</t>
    </rPh>
    <rPh sb="5" eb="7">
      <t>ソシキ</t>
    </rPh>
    <rPh sb="8" eb="12">
      <t>ガクシカテイ</t>
    </rPh>
    <rPh sb="13" eb="15">
      <t>コウモク</t>
    </rPh>
    <rPh sb="15" eb="16">
      <t>チュウ</t>
    </rPh>
    <rPh sb="22" eb="23">
      <t>コウ</t>
    </rPh>
    <rPh sb="23" eb="25">
      <t>ガイトウ</t>
    </rPh>
    <rPh sb="25" eb="26">
      <t>スウ</t>
    </rPh>
    <rPh sb="30" eb="32">
      <t>センモン</t>
    </rPh>
    <rPh sb="32" eb="33">
      <t>ショク</t>
    </rPh>
    <rPh sb="33" eb="35">
      <t>ダイガク</t>
    </rPh>
    <rPh sb="35" eb="37">
      <t>セッチ</t>
    </rPh>
    <rPh sb="37" eb="39">
      <t>キジュン</t>
    </rPh>
    <rPh sb="39" eb="40">
      <t>ダイ</t>
    </rPh>
    <rPh sb="42" eb="43">
      <t>ジョウ</t>
    </rPh>
    <rPh sb="43" eb="44">
      <t>ダイ</t>
    </rPh>
    <rPh sb="45" eb="46">
      <t>コウ</t>
    </rPh>
    <rPh sb="47" eb="49">
      <t>ガイトウ</t>
    </rPh>
    <rPh sb="51" eb="53">
      <t>ケンキュウ</t>
    </rPh>
    <rPh sb="53" eb="55">
      <t>ノウリョク</t>
    </rPh>
    <rPh sb="56" eb="57">
      <t>アワ</t>
    </rPh>
    <rPh sb="58" eb="59">
      <t>モ</t>
    </rPh>
    <phoneticPr fontId="1"/>
  </si>
  <si>
    <t>教員組織</t>
    <rPh sb="0" eb="2">
      <t>キョウイン</t>
    </rPh>
    <rPh sb="2" eb="4">
      <t>ソシキ</t>
    </rPh>
    <phoneticPr fontId="1"/>
  </si>
  <si>
    <t>校舎敷地面積</t>
    <rPh sb="0" eb="1">
      <t>コウ</t>
    </rPh>
    <rPh sb="1" eb="2">
      <t>シャ</t>
    </rPh>
    <rPh sb="2" eb="4">
      <t>シキチ</t>
    </rPh>
    <rPh sb="4" eb="6">
      <t>メンセキ</t>
    </rPh>
    <phoneticPr fontId="1"/>
  </si>
  <si>
    <t>　　　に定める実務の経験及び高度の実務の能力を有する専任教員（実務家専任教員）、及び１年につき６単位以上の授業科目を担当し、</t>
    <rPh sb="36" eb="38">
      <t>キョウイン</t>
    </rPh>
    <phoneticPr fontId="1"/>
  </si>
  <si>
    <t>　　ただし、大学設置基準第１１条における「授業を担当しない教員」は含めないでください。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1"/>
  </si>
  <si>
    <t>基本情報</t>
    <rPh sb="0" eb="2">
      <t>キホン</t>
    </rPh>
    <rPh sb="2" eb="4">
      <t>ジョウホウ</t>
    </rPh>
    <phoneticPr fontId="8"/>
  </si>
  <si>
    <t>計</t>
    <rPh sb="0" eb="1">
      <t>ケイ</t>
    </rPh>
    <phoneticPr fontId="19"/>
  </si>
  <si>
    <t>　（表１）組織・設備等　※専門職大学用</t>
    <rPh sb="13" eb="18">
      <t>ｓｄｇ</t>
    </rPh>
    <rPh sb="18" eb="19">
      <t>ヨウ</t>
    </rPh>
    <phoneticPr fontId="1"/>
  </si>
  <si>
    <t>10　編入学の定員を設定している場合、上の表（&lt;編入学&gt;の表ではない方）の入学定員には、編入学の定員を加えないでください。</t>
    <rPh sb="10" eb="12">
      <t>セッテイ</t>
    </rPh>
    <rPh sb="16" eb="18">
      <t>バアイ</t>
    </rPh>
    <rPh sb="19" eb="20">
      <t>ウエ</t>
    </rPh>
    <rPh sb="21" eb="22">
      <t>ヒョウ</t>
    </rPh>
    <rPh sb="24" eb="27">
      <t>ヘンニュウガク</t>
    </rPh>
    <rPh sb="29" eb="30">
      <t>ヒョウ</t>
    </rPh>
    <rPh sb="34" eb="35">
      <t>ホウ</t>
    </rPh>
    <rPh sb="37" eb="39">
      <t>ニュウガク</t>
    </rPh>
    <rPh sb="39" eb="41">
      <t>テイイン</t>
    </rPh>
    <rPh sb="44" eb="47">
      <t>ヘンニュウガク</t>
    </rPh>
    <rPh sb="48" eb="50">
      <t>テイイン</t>
    </rPh>
    <rPh sb="51" eb="52">
      <t>クワ</t>
    </rPh>
    <phoneticPr fontId="1"/>
  </si>
  <si>
    <t>９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1"/>
  </si>
  <si>
    <t>８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1"/>
  </si>
  <si>
    <t>７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1"/>
  </si>
  <si>
    <t>６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1"/>
  </si>
  <si>
    <t>５　学部・学科、研究科・専攻等が完成年度に達していない場合、その旨を備考に記載してください。</t>
    <rPh sb="32" eb="33">
      <t>ムネ</t>
    </rPh>
    <rPh sb="34" eb="36">
      <t>ビコウ</t>
    </rPh>
    <rPh sb="37" eb="39">
      <t>キサイ</t>
    </rPh>
    <phoneticPr fontId="1"/>
  </si>
  <si>
    <t>４　学部、学科の改組等により、新旧の学部、学科が併存している場合には、新旧両方を併記し、「備考」に記載してください。</t>
    <phoneticPr fontId="1"/>
  </si>
  <si>
    <t>３　昼夜開講制をとっている学部については、昼間主コースと夜間主コースにそれぞれ分けて記入してください。</t>
    <phoneticPr fontId="1"/>
  </si>
  <si>
    <t>２　課程を前期・後期に区分し、それぞれ定員を設定して学生を受け入れている専門職大学にあっては、該当する学科をさらに前期・後期に区分して記入してください。</t>
    <rPh sb="2" eb="4">
      <t>カテイ</t>
    </rPh>
    <rPh sb="5" eb="7">
      <t>ゼンキ</t>
    </rPh>
    <rPh sb="8" eb="10">
      <t>コウキ</t>
    </rPh>
    <rPh sb="11" eb="13">
      <t>クブン</t>
    </rPh>
    <rPh sb="19" eb="21">
      <t>テイイン</t>
    </rPh>
    <rPh sb="22" eb="24">
      <t>セッテイ</t>
    </rPh>
    <rPh sb="26" eb="28">
      <t>ガクセイ</t>
    </rPh>
    <rPh sb="29" eb="30">
      <t>ウ</t>
    </rPh>
    <rPh sb="31" eb="32">
      <t>イ</t>
    </rPh>
    <rPh sb="36" eb="41">
      <t>センモンショクダイガク</t>
    </rPh>
    <rPh sb="47" eb="49">
      <t>ガイトウ</t>
    </rPh>
    <rPh sb="51" eb="53">
      <t>ガッカ</t>
    </rPh>
    <rPh sb="57" eb="59">
      <t>ゼンキ</t>
    </rPh>
    <rPh sb="60" eb="62">
      <t>コウキ</t>
    </rPh>
    <rPh sb="63" eb="65">
      <t>クブン</t>
    </rPh>
    <rPh sb="67" eb="69">
      <t>キニュウ</t>
    </rPh>
    <phoneticPr fontId="1"/>
  </si>
  <si>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1"/>
  </si>
  <si>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1"/>
  </si>
  <si>
    <t>入学定員（４年次）</t>
    <rPh sb="0" eb="2">
      <t>ニュウガク</t>
    </rPh>
    <rPh sb="2" eb="4">
      <t>テイイン</t>
    </rPh>
    <rPh sb="6" eb="7">
      <t>ネン</t>
    </rPh>
    <rPh sb="7" eb="8">
      <t>ジ</t>
    </rPh>
    <phoneticPr fontId="7"/>
  </si>
  <si>
    <t>入学者数（４年次）</t>
    <rPh sb="0" eb="3">
      <t>ニュウガクシャ</t>
    </rPh>
    <rPh sb="3" eb="4">
      <t>スウ</t>
    </rPh>
    <rPh sb="6" eb="7">
      <t>ネン</t>
    </rPh>
    <rPh sb="7" eb="8">
      <t>ジ</t>
    </rPh>
    <phoneticPr fontId="7"/>
  </si>
  <si>
    <t>入学定員（３年次）</t>
    <rPh sb="0" eb="2">
      <t>ニュウガク</t>
    </rPh>
    <rPh sb="2" eb="4">
      <t>テイイン</t>
    </rPh>
    <rPh sb="6" eb="7">
      <t>ネン</t>
    </rPh>
    <rPh sb="7" eb="8">
      <t>ジ</t>
    </rPh>
    <phoneticPr fontId="7"/>
  </si>
  <si>
    <t>入学者数（３年次）</t>
    <rPh sb="0" eb="3">
      <t>ニュウガクシャ</t>
    </rPh>
    <rPh sb="3" eb="4">
      <t>スウ</t>
    </rPh>
    <rPh sb="6" eb="7">
      <t>ネン</t>
    </rPh>
    <rPh sb="7" eb="8">
      <t>ジ</t>
    </rPh>
    <phoneticPr fontId="7"/>
  </si>
  <si>
    <t>入学定員（２年次）</t>
    <rPh sb="0" eb="2">
      <t>ニュウガク</t>
    </rPh>
    <rPh sb="2" eb="4">
      <t>テイイン</t>
    </rPh>
    <rPh sb="6" eb="7">
      <t>ネン</t>
    </rPh>
    <rPh sb="7" eb="8">
      <t>ジ</t>
    </rPh>
    <phoneticPr fontId="7"/>
  </si>
  <si>
    <t>入学者数（２年次）</t>
    <rPh sb="0" eb="3">
      <t>ニュウガクシャ</t>
    </rPh>
    <rPh sb="3" eb="4">
      <t>スウ</t>
    </rPh>
    <rPh sb="6" eb="7">
      <t>ネン</t>
    </rPh>
    <rPh sb="7" eb="8">
      <t>ジ</t>
    </rPh>
    <phoneticPr fontId="7"/>
  </si>
  <si>
    <t>〇〇学部合計</t>
    <rPh sb="2" eb="3">
      <t>ガク</t>
    </rPh>
    <rPh sb="3" eb="4">
      <t>ブ</t>
    </rPh>
    <rPh sb="4" eb="5">
      <t>ゴウ</t>
    </rPh>
    <rPh sb="5" eb="6">
      <t>ケイ</t>
    </rPh>
    <phoneticPr fontId="7"/>
  </si>
  <si>
    <t>入学定員（４年次）b</t>
    <rPh sb="0" eb="2">
      <t>ニュウガク</t>
    </rPh>
    <rPh sb="2" eb="4">
      <t>テイイン</t>
    </rPh>
    <rPh sb="6" eb="7">
      <t>ネン</t>
    </rPh>
    <rPh sb="7" eb="8">
      <t>ジ</t>
    </rPh>
    <phoneticPr fontId="7"/>
  </si>
  <si>
    <t>入学者数（４年次）b</t>
    <rPh sb="0" eb="3">
      <t>ニュウガクシャ</t>
    </rPh>
    <rPh sb="3" eb="4">
      <t>スウ</t>
    </rPh>
    <rPh sb="6" eb="7">
      <t>ネン</t>
    </rPh>
    <rPh sb="7" eb="8">
      <t>ジ</t>
    </rPh>
    <phoneticPr fontId="7"/>
  </si>
  <si>
    <t>入学定員（３年次）b</t>
    <rPh sb="0" eb="2">
      <t>ニュウガク</t>
    </rPh>
    <rPh sb="2" eb="4">
      <t>テイイン</t>
    </rPh>
    <rPh sb="6" eb="7">
      <t>ネン</t>
    </rPh>
    <rPh sb="7" eb="8">
      <t>ジ</t>
    </rPh>
    <phoneticPr fontId="7"/>
  </si>
  <si>
    <t>入学者数（３年次）b</t>
    <rPh sb="0" eb="3">
      <t>ニュウガクシャ</t>
    </rPh>
    <rPh sb="3" eb="4">
      <t>スウ</t>
    </rPh>
    <rPh sb="6" eb="7">
      <t>ネン</t>
    </rPh>
    <rPh sb="7" eb="8">
      <t>ジ</t>
    </rPh>
    <phoneticPr fontId="7"/>
  </si>
  <si>
    <t>入学定員（２年次）b</t>
    <rPh sb="0" eb="2">
      <t>ニュウガク</t>
    </rPh>
    <rPh sb="2" eb="4">
      <t>テイイン</t>
    </rPh>
    <rPh sb="6" eb="7">
      <t>ネン</t>
    </rPh>
    <rPh sb="7" eb="8">
      <t>ジ</t>
    </rPh>
    <phoneticPr fontId="7"/>
  </si>
  <si>
    <t>入学者数（２年次）b</t>
    <rPh sb="0" eb="3">
      <t>ニュウガクシャ</t>
    </rPh>
    <rPh sb="3" eb="4">
      <t>スウ</t>
    </rPh>
    <rPh sb="6" eb="7">
      <t>ネン</t>
    </rPh>
    <rPh sb="7" eb="8">
      <t>ジ</t>
    </rPh>
    <phoneticPr fontId="7"/>
  </si>
  <si>
    <t>〇〇学部（後期）合計</t>
    <rPh sb="2" eb="3">
      <t>ガク</t>
    </rPh>
    <rPh sb="3" eb="4">
      <t>ブ</t>
    </rPh>
    <rPh sb="5" eb="7">
      <t>コウキ</t>
    </rPh>
    <phoneticPr fontId="7"/>
  </si>
  <si>
    <t>入学定員（４年次）a</t>
    <rPh sb="0" eb="2">
      <t>ニュウガク</t>
    </rPh>
    <rPh sb="2" eb="4">
      <t>テイイン</t>
    </rPh>
    <rPh sb="6" eb="7">
      <t>ネン</t>
    </rPh>
    <rPh sb="7" eb="8">
      <t>ジ</t>
    </rPh>
    <phoneticPr fontId="7"/>
  </si>
  <si>
    <t>入学者数（４年次）a</t>
    <rPh sb="0" eb="3">
      <t>ニュウガクシャ</t>
    </rPh>
    <rPh sb="3" eb="4">
      <t>スウ</t>
    </rPh>
    <rPh sb="6" eb="7">
      <t>ネン</t>
    </rPh>
    <rPh sb="7" eb="8">
      <t>ジ</t>
    </rPh>
    <phoneticPr fontId="7"/>
  </si>
  <si>
    <t>入学定員（３年次）a</t>
    <rPh sb="0" eb="2">
      <t>ニュウガク</t>
    </rPh>
    <rPh sb="2" eb="4">
      <t>テイイン</t>
    </rPh>
    <rPh sb="6" eb="7">
      <t>ネン</t>
    </rPh>
    <rPh sb="7" eb="8">
      <t>ジ</t>
    </rPh>
    <phoneticPr fontId="7"/>
  </si>
  <si>
    <t>入学者数（３年次）a</t>
    <rPh sb="0" eb="3">
      <t>ニュウガクシャ</t>
    </rPh>
    <rPh sb="3" eb="4">
      <t>スウ</t>
    </rPh>
    <rPh sb="6" eb="7">
      <t>ネン</t>
    </rPh>
    <rPh sb="7" eb="8">
      <t>ジ</t>
    </rPh>
    <phoneticPr fontId="7"/>
  </si>
  <si>
    <t>入学定員（２年次）a</t>
    <rPh sb="0" eb="2">
      <t>ニュウガク</t>
    </rPh>
    <rPh sb="2" eb="4">
      <t>テイイン</t>
    </rPh>
    <rPh sb="6" eb="7">
      <t>ネン</t>
    </rPh>
    <rPh sb="7" eb="8">
      <t>ジ</t>
    </rPh>
    <phoneticPr fontId="7"/>
  </si>
  <si>
    <t>入学者数（２年次）a</t>
    <rPh sb="0" eb="3">
      <t>ニュウガクシャ</t>
    </rPh>
    <rPh sb="3" eb="4">
      <t>スウ</t>
    </rPh>
    <rPh sb="6" eb="7">
      <t>ネン</t>
    </rPh>
    <rPh sb="7" eb="8">
      <t>ジ</t>
    </rPh>
    <phoneticPr fontId="7"/>
  </si>
  <si>
    <t>〇〇学部（前期）合計</t>
    <rPh sb="2" eb="3">
      <t>ガク</t>
    </rPh>
    <rPh sb="3" eb="4">
      <t>ブ</t>
    </rPh>
    <rPh sb="5" eb="7">
      <t>ゼンキ</t>
    </rPh>
    <rPh sb="8" eb="9">
      <t>ゴウ</t>
    </rPh>
    <rPh sb="9" eb="10">
      <t>ケイ</t>
    </rPh>
    <phoneticPr fontId="7"/>
  </si>
  <si>
    <t>□□学科</t>
    <rPh sb="2" eb="4">
      <t>ガッカ</t>
    </rPh>
    <phoneticPr fontId="7"/>
  </si>
  <si>
    <t>〇〇学科（後期）</t>
    <rPh sb="2" eb="4">
      <t>ガッカ</t>
    </rPh>
    <rPh sb="5" eb="7">
      <t>コウキ</t>
    </rPh>
    <phoneticPr fontId="7"/>
  </si>
  <si>
    <t>○○学科（前期）</t>
    <rPh sb="2" eb="3">
      <t>ガク</t>
    </rPh>
    <rPh sb="3" eb="4">
      <t>カ</t>
    </rPh>
    <rPh sb="5" eb="7">
      <t>ゼンキ</t>
    </rPh>
    <phoneticPr fontId="7"/>
  </si>
  <si>
    <t>○○学部</t>
    <rPh sb="2" eb="3">
      <t>ガク</t>
    </rPh>
    <rPh sb="3" eb="4">
      <t>ブ</t>
    </rPh>
    <phoneticPr fontId="7"/>
  </si>
  <si>
    <t>備　考</t>
    <rPh sb="0" eb="1">
      <t>ソナエ</t>
    </rPh>
    <rPh sb="2" eb="3">
      <t>コウ</t>
    </rPh>
    <phoneticPr fontId="7"/>
  </si>
  <si>
    <t>○年度</t>
    <rPh sb="1" eb="3">
      <t>ネンド</t>
    </rPh>
    <phoneticPr fontId="8"/>
  </si>
  <si>
    <t>項目</t>
    <rPh sb="0" eb="2">
      <t>コウモク</t>
    </rPh>
    <phoneticPr fontId="1"/>
  </si>
  <si>
    <t>学科名</t>
    <rPh sb="0" eb="2">
      <t>ガッカ</t>
    </rPh>
    <rPh sb="2" eb="3">
      <t>メイ</t>
    </rPh>
    <phoneticPr fontId="7"/>
  </si>
  <si>
    <t>学部名</t>
    <rPh sb="0" eb="2">
      <t>ガクブ</t>
    </rPh>
    <rPh sb="2" eb="3">
      <t>メイ</t>
    </rPh>
    <phoneticPr fontId="7"/>
  </si>
  <si>
    <t>＜編入学＞</t>
    <rPh sb="1" eb="2">
      <t>ヘン</t>
    </rPh>
    <rPh sb="2" eb="4">
      <t>ニュウガク</t>
    </rPh>
    <phoneticPr fontId="1"/>
  </si>
  <si>
    <t>収容定員充足率</t>
    <rPh sb="0" eb="2">
      <t>シュウヨウ</t>
    </rPh>
    <rPh sb="2" eb="4">
      <t>テイイン</t>
    </rPh>
    <rPh sb="4" eb="7">
      <t>ジュウソクリツ</t>
    </rPh>
    <phoneticPr fontId="7"/>
  </si>
  <si>
    <t>収容定員</t>
    <rPh sb="0" eb="2">
      <t>シュウヨウ</t>
    </rPh>
    <rPh sb="2" eb="4">
      <t>テイイン</t>
    </rPh>
    <phoneticPr fontId="7"/>
  </si>
  <si>
    <t>在籍学生数</t>
    <rPh sb="0" eb="2">
      <t>ザイセキ</t>
    </rPh>
    <rPh sb="2" eb="4">
      <t>ガクセイ</t>
    </rPh>
    <rPh sb="4" eb="5">
      <t>スウ</t>
    </rPh>
    <phoneticPr fontId="7"/>
  </si>
  <si>
    <t>入学定員充足率</t>
    <rPh sb="0" eb="2">
      <t>ニュウガク</t>
    </rPh>
    <rPh sb="2" eb="4">
      <t>テイイン</t>
    </rPh>
    <rPh sb="4" eb="6">
      <t>ジュウソク</t>
    </rPh>
    <rPh sb="6" eb="7">
      <t>リツ</t>
    </rPh>
    <phoneticPr fontId="7"/>
  </si>
  <si>
    <t>入学定員</t>
    <rPh sb="0" eb="2">
      <t>ニュウガク</t>
    </rPh>
    <rPh sb="2" eb="4">
      <t>テイイン</t>
    </rPh>
    <phoneticPr fontId="7"/>
  </si>
  <si>
    <t>入学者数</t>
    <rPh sb="0" eb="3">
      <t>ニュウガクシャ</t>
    </rPh>
    <rPh sb="3" eb="4">
      <t>スウ</t>
    </rPh>
    <phoneticPr fontId="7"/>
  </si>
  <si>
    <t>合格者数</t>
    <rPh sb="0" eb="3">
      <t>ゴウカクシャ</t>
    </rPh>
    <rPh sb="3" eb="4">
      <t>スウ</t>
    </rPh>
    <phoneticPr fontId="7"/>
  </si>
  <si>
    <t>志願者数</t>
    <rPh sb="0" eb="3">
      <t>シガンシャ</t>
    </rPh>
    <rPh sb="3" eb="4">
      <t>スウ</t>
    </rPh>
    <phoneticPr fontId="7"/>
  </si>
  <si>
    <t>学　部　総　計</t>
    <rPh sb="0" eb="1">
      <t>ガク</t>
    </rPh>
    <rPh sb="2" eb="3">
      <t>ブ</t>
    </rPh>
    <rPh sb="4" eb="5">
      <t>ソウ</t>
    </rPh>
    <rPh sb="6" eb="7">
      <t>ケイ</t>
    </rPh>
    <phoneticPr fontId="7"/>
  </si>
  <si>
    <t>収容定員充足率(W/X）</t>
    <rPh sb="0" eb="2">
      <t>シュウヨウ</t>
    </rPh>
    <rPh sb="2" eb="7">
      <t>テイインジュウソクリツ</t>
    </rPh>
    <phoneticPr fontId="7"/>
  </si>
  <si>
    <t>収容定員(X)</t>
    <rPh sb="0" eb="2">
      <t>シュウヨウ</t>
    </rPh>
    <rPh sb="2" eb="4">
      <t>テイイン</t>
    </rPh>
    <phoneticPr fontId="7"/>
  </si>
  <si>
    <t>在籍学生数(W)</t>
    <rPh sb="0" eb="2">
      <t>ザイセキ</t>
    </rPh>
    <rPh sb="2" eb="4">
      <t>ガクセイ</t>
    </rPh>
    <rPh sb="4" eb="5">
      <t>スウ</t>
    </rPh>
    <phoneticPr fontId="7"/>
  </si>
  <si>
    <t>入学定員充足率(U/V）</t>
    <rPh sb="0" eb="4">
      <t>ニュウガクテイイン</t>
    </rPh>
    <rPh sb="4" eb="7">
      <t>ジュウソクリツ</t>
    </rPh>
    <phoneticPr fontId="7"/>
  </si>
  <si>
    <t>入学定員(V)</t>
    <rPh sb="0" eb="2">
      <t>ニュウガク</t>
    </rPh>
    <rPh sb="2" eb="4">
      <t>テイイン</t>
    </rPh>
    <phoneticPr fontId="7"/>
  </si>
  <si>
    <t>入学者数(U)</t>
    <rPh sb="0" eb="3">
      <t>ニュウガクシャ</t>
    </rPh>
    <rPh sb="3" eb="4">
      <t>スウ</t>
    </rPh>
    <phoneticPr fontId="7"/>
  </si>
  <si>
    <t>収容定員充足率(S/T）</t>
    <rPh sb="0" eb="2">
      <t>シュウヨウ</t>
    </rPh>
    <rPh sb="2" eb="7">
      <t>テイインジュウソクリツ</t>
    </rPh>
    <phoneticPr fontId="7"/>
  </si>
  <si>
    <t>収容定員(T)</t>
    <rPh sb="0" eb="2">
      <t>シュウヨウ</t>
    </rPh>
    <rPh sb="2" eb="4">
      <t>テイイン</t>
    </rPh>
    <phoneticPr fontId="7"/>
  </si>
  <si>
    <t>在籍学生数(S)</t>
    <rPh sb="0" eb="2">
      <t>ザイセキ</t>
    </rPh>
    <rPh sb="2" eb="4">
      <t>ガクセイ</t>
    </rPh>
    <rPh sb="4" eb="5">
      <t>スウ</t>
    </rPh>
    <phoneticPr fontId="7"/>
  </si>
  <si>
    <t>入学定員充足率（Q/R）</t>
    <rPh sb="0" eb="4">
      <t>ニュウガクテイイン</t>
    </rPh>
    <rPh sb="4" eb="7">
      <t>ジュウソクリツ</t>
    </rPh>
    <phoneticPr fontId="7"/>
  </si>
  <si>
    <t>入学定員(R)</t>
    <rPh sb="0" eb="2">
      <t>ニュウガク</t>
    </rPh>
    <rPh sb="2" eb="4">
      <t>テイイン</t>
    </rPh>
    <phoneticPr fontId="7"/>
  </si>
  <si>
    <t>入学者数(Q)</t>
    <rPh sb="0" eb="3">
      <t>ニュウガクシャ</t>
    </rPh>
    <rPh sb="3" eb="4">
      <t>スウ</t>
    </rPh>
    <phoneticPr fontId="7"/>
  </si>
  <si>
    <t>〇〇学部（後期）合計</t>
    <rPh sb="2" eb="3">
      <t>ガク</t>
    </rPh>
    <rPh sb="3" eb="4">
      <t>ブ</t>
    </rPh>
    <rPh sb="5" eb="7">
      <t>コウキ</t>
    </rPh>
    <rPh sb="8" eb="10">
      <t>ゴウケイ</t>
    </rPh>
    <phoneticPr fontId="7"/>
  </si>
  <si>
    <t>収容定員充足率(O/P）</t>
    <rPh sb="0" eb="2">
      <t>シュウヨウ</t>
    </rPh>
    <rPh sb="2" eb="7">
      <t>テイインジュウソクリツ</t>
    </rPh>
    <phoneticPr fontId="7"/>
  </si>
  <si>
    <t>収容定員(P)</t>
    <rPh sb="0" eb="2">
      <t>シュウヨウ</t>
    </rPh>
    <rPh sb="2" eb="4">
      <t>テイイン</t>
    </rPh>
    <phoneticPr fontId="7"/>
  </si>
  <si>
    <t>在籍学生数(O)</t>
    <rPh sb="0" eb="2">
      <t>ザイセキ</t>
    </rPh>
    <rPh sb="2" eb="4">
      <t>ガクセイ</t>
    </rPh>
    <rPh sb="4" eb="5">
      <t>スウ</t>
    </rPh>
    <phoneticPr fontId="7"/>
  </si>
  <si>
    <t>入学定員充足率(M/N）</t>
    <rPh sb="0" eb="4">
      <t>ニュウガクテイイン</t>
    </rPh>
    <rPh sb="4" eb="7">
      <t>ジュウソクリツ</t>
    </rPh>
    <phoneticPr fontId="7"/>
  </si>
  <si>
    <t>入学定員(N)</t>
    <rPh sb="0" eb="2">
      <t>ニュウガク</t>
    </rPh>
    <rPh sb="2" eb="4">
      <t>テイイン</t>
    </rPh>
    <phoneticPr fontId="7"/>
  </si>
  <si>
    <t>入学者数(M)</t>
    <rPh sb="0" eb="3">
      <t>ニュウガクシャ</t>
    </rPh>
    <rPh sb="3" eb="4">
      <t>スウ</t>
    </rPh>
    <phoneticPr fontId="7"/>
  </si>
  <si>
    <t>〇〇学部（前期）合計</t>
    <rPh sb="2" eb="3">
      <t>ガク</t>
    </rPh>
    <rPh sb="3" eb="4">
      <t>ブ</t>
    </rPh>
    <rPh sb="5" eb="7">
      <t>ゼンキ</t>
    </rPh>
    <rPh sb="8" eb="10">
      <t>ゴウケイ</t>
    </rPh>
    <phoneticPr fontId="7"/>
  </si>
  <si>
    <t>収容定員充足率(K/L）</t>
    <rPh sb="0" eb="2">
      <t>シュウヨウ</t>
    </rPh>
    <rPh sb="2" eb="7">
      <t>テイインジュウソクリツ</t>
    </rPh>
    <phoneticPr fontId="7"/>
  </si>
  <si>
    <t>収容定員(L)</t>
    <rPh sb="0" eb="2">
      <t>シュウヨウ</t>
    </rPh>
    <rPh sb="2" eb="4">
      <t>テイイン</t>
    </rPh>
    <phoneticPr fontId="7"/>
  </si>
  <si>
    <t>在籍学生数(K)</t>
    <rPh sb="0" eb="2">
      <t>ザイセキ</t>
    </rPh>
    <rPh sb="2" eb="4">
      <t>ガクセイ</t>
    </rPh>
    <rPh sb="4" eb="5">
      <t>スウ</t>
    </rPh>
    <phoneticPr fontId="7"/>
  </si>
  <si>
    <t>入学定員充足率(I/J）</t>
    <rPh sb="0" eb="4">
      <t>ニュウガクテイイン</t>
    </rPh>
    <rPh sb="4" eb="7">
      <t>ジュウソクリツ</t>
    </rPh>
    <phoneticPr fontId="7"/>
  </si>
  <si>
    <t>入学定員(J)</t>
    <rPh sb="0" eb="2">
      <t>ニュウガク</t>
    </rPh>
    <rPh sb="2" eb="4">
      <t>テイイン</t>
    </rPh>
    <phoneticPr fontId="7"/>
  </si>
  <si>
    <t>入学者数(I)</t>
    <rPh sb="0" eb="3">
      <t>ニュウガクシャ</t>
    </rPh>
    <rPh sb="3" eb="4">
      <t>スウ</t>
    </rPh>
    <phoneticPr fontId="7"/>
  </si>
  <si>
    <t>□□学科</t>
    <rPh sb="2" eb="3">
      <t>ガク</t>
    </rPh>
    <rPh sb="3" eb="4">
      <t>カ</t>
    </rPh>
    <phoneticPr fontId="7"/>
  </si>
  <si>
    <t>収容定員充足率(G/H）</t>
    <rPh sb="0" eb="4">
      <t>シュウヨウテイイン</t>
    </rPh>
    <rPh sb="4" eb="7">
      <t>ジュウソクリツ</t>
    </rPh>
    <phoneticPr fontId="7"/>
  </si>
  <si>
    <t>収容定員(H)</t>
    <rPh sb="0" eb="2">
      <t>シュウヨウ</t>
    </rPh>
    <rPh sb="2" eb="4">
      <t>テイイン</t>
    </rPh>
    <phoneticPr fontId="7"/>
  </si>
  <si>
    <t>在籍学生数(G)</t>
    <rPh sb="0" eb="2">
      <t>ザイセキ</t>
    </rPh>
    <rPh sb="2" eb="4">
      <t>ガクセイ</t>
    </rPh>
    <rPh sb="4" eb="5">
      <t>スウ</t>
    </rPh>
    <phoneticPr fontId="7"/>
  </si>
  <si>
    <t>入学定員充足率(E/F）</t>
    <phoneticPr fontId="7"/>
  </si>
  <si>
    <t>入学定員(F)</t>
    <rPh sb="0" eb="2">
      <t>ニュウガク</t>
    </rPh>
    <rPh sb="2" eb="4">
      <t>テイイン</t>
    </rPh>
    <phoneticPr fontId="7"/>
  </si>
  <si>
    <t>入学者数(E)</t>
    <rPh sb="0" eb="3">
      <t>ニュウガクシャ</t>
    </rPh>
    <rPh sb="3" eb="4">
      <t>スウ</t>
    </rPh>
    <phoneticPr fontId="7"/>
  </si>
  <si>
    <t>合格者数(2)</t>
    <rPh sb="0" eb="3">
      <t>ゴウカクシャ</t>
    </rPh>
    <rPh sb="3" eb="4">
      <t>スウ</t>
    </rPh>
    <phoneticPr fontId="7"/>
  </si>
  <si>
    <t>志願者数(2)</t>
    <rPh sb="0" eb="3">
      <t>シガンシャ</t>
    </rPh>
    <rPh sb="3" eb="4">
      <t>スウ</t>
    </rPh>
    <phoneticPr fontId="7"/>
  </si>
  <si>
    <t>収容定員充足率(C/D）</t>
    <rPh sb="0" eb="2">
      <t>シュウヨウ</t>
    </rPh>
    <rPh sb="2" eb="4">
      <t>テイイン</t>
    </rPh>
    <rPh sb="4" eb="7">
      <t>ジュウソクリツ</t>
    </rPh>
    <phoneticPr fontId="7"/>
  </si>
  <si>
    <t>収容定員(D)</t>
    <rPh sb="0" eb="2">
      <t>シュウヨウ</t>
    </rPh>
    <rPh sb="2" eb="4">
      <t>テイイン</t>
    </rPh>
    <phoneticPr fontId="7"/>
  </si>
  <si>
    <t>在籍学生数(C)</t>
    <rPh sb="0" eb="2">
      <t>ザイセキ</t>
    </rPh>
    <rPh sb="2" eb="4">
      <t>ガクセイ</t>
    </rPh>
    <rPh sb="4" eb="5">
      <t>スウ</t>
    </rPh>
    <phoneticPr fontId="7"/>
  </si>
  <si>
    <t>入学定員充足率(A/B）</t>
    <rPh sb="0" eb="2">
      <t>ニュウガク</t>
    </rPh>
    <rPh sb="2" eb="4">
      <t>テイイン</t>
    </rPh>
    <rPh sb="4" eb="7">
      <t>ジュウソクリツ</t>
    </rPh>
    <phoneticPr fontId="7"/>
  </si>
  <si>
    <t>入学定員(B)</t>
    <rPh sb="0" eb="2">
      <t>ニュウガク</t>
    </rPh>
    <rPh sb="2" eb="4">
      <t>テイイン</t>
    </rPh>
    <phoneticPr fontId="7"/>
  </si>
  <si>
    <t>入学者数(A)</t>
    <rPh sb="0" eb="3">
      <t>ニュウガクシャ</t>
    </rPh>
    <rPh sb="3" eb="4">
      <t>スウ</t>
    </rPh>
    <phoneticPr fontId="7"/>
  </si>
  <si>
    <t>合格者数(1)</t>
    <rPh sb="0" eb="3">
      <t>ゴウカクシャ</t>
    </rPh>
    <rPh sb="3" eb="4">
      <t>スウ</t>
    </rPh>
    <phoneticPr fontId="7"/>
  </si>
  <si>
    <t>志願者数(1)</t>
    <rPh sb="0" eb="3">
      <t>シガンシャ</t>
    </rPh>
    <rPh sb="3" eb="4">
      <t>スウ</t>
    </rPh>
    <phoneticPr fontId="7"/>
  </si>
  <si>
    <t>○○学科（前期）
　</t>
    <rPh sb="2" eb="3">
      <t>ガク</t>
    </rPh>
    <rPh sb="3" eb="4">
      <t>カ</t>
    </rPh>
    <rPh sb="5" eb="7">
      <t>ゼンキ</t>
    </rPh>
    <phoneticPr fontId="7"/>
  </si>
  <si>
    <t>○
○
学
部</t>
    <rPh sb="8" eb="9">
      <t>ガク</t>
    </rPh>
    <rPh sb="11" eb="12">
      <t>ブ</t>
    </rPh>
    <phoneticPr fontId="7"/>
  </si>
  <si>
    <t>入学定員に対する平均比率</t>
    <rPh sb="0" eb="2">
      <t>ニュウガク</t>
    </rPh>
    <rPh sb="2" eb="4">
      <t>テイイン</t>
    </rPh>
    <rPh sb="5" eb="6">
      <t>タイ</t>
    </rPh>
    <rPh sb="8" eb="10">
      <t>ヘイキン</t>
    </rPh>
    <rPh sb="10" eb="12">
      <t>ヒリツ</t>
    </rPh>
    <phoneticPr fontId="1"/>
  </si>
  <si>
    <t>(表２)学生　※専門職大学用</t>
    <rPh sb="1" eb="2">
      <t>ヒョウ</t>
    </rPh>
    <rPh sb="4" eb="6">
      <t>ガクセイ</t>
    </rPh>
    <rPh sb="8" eb="13">
      <t>ｓｄｇ</t>
    </rPh>
    <rPh sb="13" eb="14">
      <t>ヨウ</t>
    </rPh>
    <phoneticPr fontId="8"/>
  </si>
  <si>
    <t>〇〇学部合計</t>
    <rPh sb="2" eb="3">
      <t>ガク</t>
    </rPh>
    <rPh sb="3" eb="4">
      <t>ブ</t>
    </rPh>
    <rPh sb="4" eb="6">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</si>
</sst>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_ "/>
    <numFmt numFmtId="178" formatCode="yyyy&quot;年&quot;m&quot;月&quot;d&quot;日&quot;;@"/>
    <numFmt numFmtId="179" formatCode="#,##0_ "/>
    <numFmt numFmtId="180" formatCode="0.00_ "/>
  </numFmts>
  <fonts count="25"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name val="ＭＳ Ｐゴシック"/>
      <family val="3"/>
      <charset val="128"/>
    </font>
    <font>
      <sz val="11"/>
      <name val="ＭＳ Ｐゴシック"/>
      <family val="3"/>
      <charset val="128"/>
    </font>
    <font>
      <sz val="10"/>
      <name val="ＭＳ 明朝"/>
      <family val="1"/>
      <charset val="128"/>
    </font>
    <font>
      <sz val="10"/>
      <name val="ＭＳ Ｐゴシック"/>
      <family val="3"/>
      <charset val="128"/>
    </font>
    <font>
      <sz val="6"/>
      <name val="ＭＳ Ｐ明朝"/>
      <family val="1"/>
      <charset val="128"/>
    </font>
    <font>
      <sz val="10"/>
      <name val="ＭＳ Ｐ明朝"/>
      <family val="1"/>
      <charset val="128"/>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8"/>
      <name val="ＭＳ Ｐゴシック"/>
      <family val="3"/>
      <charset val="128"/>
    </font>
    <font>
      <sz val="7"/>
      <name val="ＭＳ Ｐゴシック"/>
      <family val="3"/>
      <charset val="128"/>
      <scheme val="minor"/>
    </font>
    <font>
      <b/>
      <sz val="11"/>
      <name val="ＭＳ 明朝"/>
      <family val="1"/>
      <charset val="128"/>
    </font>
    <font>
      <sz val="6"/>
      <name val="ＭＳ 明朝"/>
      <family val="1"/>
      <charset val="128"/>
    </font>
    <font>
      <sz val="11"/>
      <color indexed="8"/>
      <name val="ＭＳ 明朝"/>
      <family val="1"/>
      <charset val="128"/>
    </font>
    <font>
      <sz val="6"/>
      <name val="ＭＳ Ｐゴシック"/>
      <family val="2"/>
      <charset val="128"/>
      <scheme val="minor"/>
    </font>
    <font>
      <sz val="11"/>
      <name val="ＭＳ Ｐ明朝"/>
      <family val="1"/>
      <charset val="128"/>
    </font>
    <font>
      <sz val="10.5"/>
      <name val="ＭＳ 明朝"/>
      <family val="1"/>
      <charset val="128"/>
    </font>
    <font>
      <sz val="10.5"/>
      <name val="ＭＳ Ｐゴシック"/>
      <family val="3"/>
      <charset val="128"/>
      <scheme val="minor"/>
    </font>
    <font>
      <sz val="16"/>
      <name val="ＭＳ ゴシック"/>
      <family val="3"/>
      <charset val="128"/>
    </font>
    <font>
      <strike/>
      <sz val="10"/>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theme="2" tint="-9.9948118533890809E-2"/>
        <bgColor indexed="64"/>
      </patternFill>
    </fill>
    <fill>
      <patternFill patternType="solid">
        <fgColor theme="0"/>
        <bgColor indexed="64"/>
      </patternFill>
    </fill>
    <fill>
      <patternFill patternType="solid">
        <fgColor theme="2" tint="-9.9978637043366805E-2"/>
        <bgColor indexed="64"/>
      </patternFill>
    </fill>
    <fill>
      <patternFill patternType="solid">
        <fgColor rgb="FFCCFFFF"/>
        <bgColor indexed="64"/>
      </patternFill>
    </fill>
    <fill>
      <patternFill patternType="solid">
        <fgColor rgb="FF66FFFF"/>
        <bgColor indexed="64"/>
      </patternFill>
    </fill>
    <fill>
      <patternFill patternType="solid">
        <fgColor theme="0" tint="-0.34998626667073579"/>
        <bgColor indexed="64"/>
      </patternFill>
    </fill>
  </fills>
  <borders count="97">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hair">
        <color indexed="64"/>
      </right>
      <top/>
      <bottom style="thin">
        <color indexed="64"/>
      </bottom>
      <diagonal/>
    </border>
    <border>
      <left style="double">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double">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alignment vertical="center"/>
    </xf>
    <xf numFmtId="0" fontId="5" fillId="0" borderId="0"/>
    <xf numFmtId="0" fontId="5" fillId="0" borderId="0">
      <alignment vertical="center"/>
    </xf>
    <xf numFmtId="0" fontId="9"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838">
    <xf numFmtId="0" fontId="0" fillId="0" borderId="0" xfId="0">
      <alignment vertical="center"/>
    </xf>
    <xf numFmtId="0" fontId="4" fillId="2" borderId="0" xfId="0" applyFont="1" applyFill="1">
      <alignment vertical="center"/>
    </xf>
    <xf numFmtId="0" fontId="2" fillId="4" borderId="0" xfId="0" applyFont="1" applyFill="1" applyBorder="1" applyAlignment="1">
      <alignment horizontal="center" vertical="center"/>
    </xf>
    <xf numFmtId="0" fontId="6" fillId="0" borderId="0" xfId="1" applyFont="1" applyFill="1" applyBorder="1" applyAlignment="1">
      <alignment horizontal="left" vertical="center"/>
    </xf>
    <xf numFmtId="0" fontId="2" fillId="4" borderId="0" xfId="0" applyFont="1" applyFill="1" applyBorder="1" applyAlignment="1">
      <alignment horizontal="right" vertical="center"/>
    </xf>
    <xf numFmtId="0" fontId="3" fillId="4" borderId="0" xfId="0" applyFont="1" applyFill="1" applyBorder="1" applyAlignment="1">
      <alignment horizontal="center" vertical="center"/>
    </xf>
    <xf numFmtId="0" fontId="6" fillId="2" borderId="0" xfId="0" applyFont="1" applyFill="1">
      <alignment vertical="center"/>
    </xf>
    <xf numFmtId="49" fontId="6" fillId="2" borderId="0" xfId="0" applyNumberFormat="1" applyFont="1" applyFill="1" applyAlignment="1">
      <alignment vertical="top"/>
    </xf>
    <xf numFmtId="0" fontId="4" fillId="0" borderId="0" xfId="0" applyFont="1" applyFill="1">
      <alignment vertical="center"/>
    </xf>
    <xf numFmtId="0" fontId="11" fillId="0" borderId="3" xfId="0" applyFont="1" applyFill="1" applyBorder="1" applyAlignment="1">
      <alignment horizontal="left" vertical="center"/>
    </xf>
    <xf numFmtId="0" fontId="11" fillId="0" borderId="21" xfId="0" applyFont="1" applyFill="1" applyBorder="1" applyAlignment="1">
      <alignment horizontal="left" vertical="center" indent="1"/>
    </xf>
    <xf numFmtId="0" fontId="11" fillId="0" borderId="9" xfId="0" applyFont="1" applyFill="1" applyBorder="1" applyAlignment="1">
      <alignment horizontal="left" vertical="center" indent="1"/>
    </xf>
    <xf numFmtId="0" fontId="11" fillId="0" borderId="0" xfId="0" applyFont="1" applyFill="1" applyBorder="1" applyAlignment="1">
      <alignment horizontal="center" vertical="top" shrinkToFit="1"/>
    </xf>
    <xf numFmtId="0" fontId="11" fillId="0" borderId="2" xfId="0" applyFont="1" applyFill="1" applyBorder="1" applyAlignment="1">
      <alignment horizontal="center" vertical="top" shrinkToFit="1"/>
    </xf>
    <xf numFmtId="0" fontId="11" fillId="0" borderId="3" xfId="0" applyFont="1" applyFill="1" applyBorder="1" applyAlignment="1">
      <alignment horizontal="center" vertical="top" shrinkToFit="1"/>
    </xf>
    <xf numFmtId="0" fontId="10" fillId="0" borderId="1" xfId="0" applyFont="1" applyFill="1" applyBorder="1" applyAlignment="1">
      <alignment horizontal="left" vertical="top" shrinkToFit="1"/>
    </xf>
    <xf numFmtId="0" fontId="10" fillId="0" borderId="2" xfId="0" applyFont="1" applyFill="1" applyBorder="1" applyAlignment="1">
      <alignment horizontal="center" vertical="top" shrinkToFit="1"/>
    </xf>
    <xf numFmtId="0" fontId="10" fillId="0" borderId="3" xfId="0" applyFont="1" applyFill="1" applyBorder="1" applyAlignment="1">
      <alignment horizontal="center" vertical="top" shrinkToFit="1"/>
    </xf>
    <xf numFmtId="0" fontId="10" fillId="0" borderId="2" xfId="0" applyFont="1" applyFill="1" applyBorder="1" applyAlignment="1">
      <alignment horizontal="left" vertical="top" shrinkToFit="1"/>
    </xf>
    <xf numFmtId="0" fontId="11" fillId="0" borderId="10" xfId="0" applyFont="1" applyFill="1" applyBorder="1" applyAlignment="1">
      <alignment horizontal="right" vertical="center"/>
    </xf>
    <xf numFmtId="0" fontId="11" fillId="0" borderId="2" xfId="0" applyFont="1" applyFill="1" applyBorder="1" applyAlignment="1">
      <alignment horizontal="left" vertical="top"/>
    </xf>
    <xf numFmtId="0" fontId="11" fillId="0" borderId="6" xfId="0" applyFont="1" applyFill="1" applyBorder="1" applyAlignment="1">
      <alignment horizontal="right" vertical="center"/>
    </xf>
    <xf numFmtId="0" fontId="11" fillId="0" borderId="8" xfId="0" applyFont="1" applyFill="1" applyBorder="1" applyAlignment="1">
      <alignment horizontal="distributed" vertical="center" shrinkToFit="1"/>
    </xf>
    <xf numFmtId="0" fontId="11" fillId="0" borderId="7" xfId="0" applyFont="1" applyFill="1" applyBorder="1" applyAlignment="1">
      <alignment horizontal="left" vertical="top"/>
    </xf>
    <xf numFmtId="0" fontId="11" fillId="3" borderId="1" xfId="0" applyFont="1" applyFill="1" applyBorder="1" applyAlignment="1">
      <alignment horizontal="right" vertical="center"/>
    </xf>
    <xf numFmtId="0" fontId="11" fillId="0" borderId="4" xfId="0" applyFont="1" applyFill="1" applyBorder="1" applyAlignment="1">
      <alignment horizontal="left" vertical="top"/>
    </xf>
    <xf numFmtId="0" fontId="11" fillId="0" borderId="2" xfId="0" applyFont="1" applyFill="1" applyBorder="1" applyAlignment="1">
      <alignment horizontal="left" vertical="top" shrinkToFit="1"/>
    </xf>
    <xf numFmtId="0" fontId="10" fillId="0" borderId="6" xfId="0" applyFont="1" applyFill="1" applyBorder="1" applyAlignment="1">
      <alignment horizontal="right" vertical="center"/>
    </xf>
    <xf numFmtId="0" fontId="11" fillId="0" borderId="6" xfId="0" applyFont="1" applyFill="1" applyBorder="1" applyAlignment="1">
      <alignment horizontal="right" vertical="center" shrinkToFit="1"/>
    </xf>
    <xf numFmtId="0" fontId="11" fillId="5" borderId="9" xfId="0" applyFont="1" applyFill="1" applyBorder="1" applyAlignment="1">
      <alignment vertical="center" shrinkToFit="1"/>
    </xf>
    <xf numFmtId="0" fontId="11" fillId="3" borderId="6" xfId="0" applyFont="1" applyFill="1" applyBorder="1" applyAlignment="1">
      <alignment horizontal="right" vertical="center" shrinkToFit="1"/>
    </xf>
    <xf numFmtId="0" fontId="11" fillId="2" borderId="10" xfId="0" applyFont="1" applyFill="1" applyBorder="1" applyAlignment="1">
      <alignment vertical="center" wrapText="1"/>
    </xf>
    <xf numFmtId="0" fontId="11" fillId="2" borderId="1" xfId="0" applyFont="1" applyFill="1" applyBorder="1" applyAlignment="1">
      <alignment vertical="center" wrapText="1"/>
    </xf>
    <xf numFmtId="0" fontId="11" fillId="0" borderId="20" xfId="0" applyFont="1" applyFill="1" applyBorder="1" applyAlignment="1">
      <alignment vertical="center" wrapText="1"/>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11" fillId="0" borderId="2" xfId="0" applyFont="1" applyFill="1" applyBorder="1" applyAlignment="1">
      <alignment horizontal="right" vertical="center"/>
    </xf>
    <xf numFmtId="0" fontId="3" fillId="2" borderId="0" xfId="0" applyFont="1" applyFill="1">
      <alignment vertical="center"/>
    </xf>
    <xf numFmtId="0" fontId="11" fillId="4" borderId="10" xfId="0" applyFont="1" applyFill="1" applyBorder="1" applyAlignment="1">
      <alignment vertical="center" shrinkToFit="1"/>
    </xf>
    <xf numFmtId="0" fontId="11" fillId="0" borderId="0" xfId="0" applyFont="1" applyFill="1" applyBorder="1" applyAlignment="1">
      <alignment horizontal="right" vertical="center"/>
    </xf>
    <xf numFmtId="0" fontId="11" fillId="2" borderId="20" xfId="0" applyFont="1" applyFill="1" applyBorder="1" applyAlignment="1">
      <alignment vertical="center" wrapText="1"/>
    </xf>
    <xf numFmtId="0" fontId="11" fillId="0" borderId="12" xfId="0" applyFont="1" applyFill="1" applyBorder="1" applyAlignment="1">
      <alignment vertical="center"/>
    </xf>
    <xf numFmtId="0" fontId="0" fillId="2" borderId="0" xfId="0" applyFont="1" applyFill="1">
      <alignment vertical="center"/>
    </xf>
    <xf numFmtId="0" fontId="11" fillId="0" borderId="12" xfId="0" applyFont="1" applyFill="1" applyBorder="1" applyAlignment="1">
      <alignment horizontal="center" vertical="top" shrinkToFit="1"/>
    </xf>
    <xf numFmtId="0" fontId="10" fillId="0" borderId="10" xfId="0" applyFont="1" applyFill="1" applyBorder="1" applyAlignment="1">
      <alignment horizontal="left" vertical="top" shrinkToFit="1"/>
    </xf>
    <xf numFmtId="0" fontId="10" fillId="0" borderId="23" xfId="0" applyFont="1" applyFill="1" applyBorder="1" applyAlignment="1">
      <alignment horizontal="left" vertical="top" shrinkToFit="1"/>
    </xf>
    <xf numFmtId="0" fontId="10" fillId="0" borderId="0" xfId="0" applyFont="1" applyFill="1" applyBorder="1" applyAlignment="1">
      <alignment horizontal="center" vertical="top" shrinkToFit="1"/>
    </xf>
    <xf numFmtId="0" fontId="10" fillId="0" borderId="12" xfId="0" applyFont="1" applyFill="1" applyBorder="1" applyAlignment="1">
      <alignment horizontal="center" vertical="top" shrinkToFit="1"/>
    </xf>
    <xf numFmtId="0" fontId="10" fillId="0" borderId="20" xfId="0" applyFont="1" applyFill="1" applyBorder="1" applyAlignment="1">
      <alignment horizontal="center" vertical="top" shrinkToFit="1"/>
    </xf>
    <xf numFmtId="0" fontId="10" fillId="0" borderId="11" xfId="0" applyFont="1" applyFill="1" applyBorder="1" applyAlignment="1">
      <alignment horizontal="center" vertical="top" shrinkToFit="1"/>
    </xf>
    <xf numFmtId="0" fontId="10" fillId="0" borderId="0" xfId="0" applyFont="1" applyFill="1" applyBorder="1" applyAlignment="1">
      <alignment horizontal="left" vertical="top" shrinkToFit="1"/>
    </xf>
    <xf numFmtId="0" fontId="10" fillId="0" borderId="12" xfId="0" applyFont="1" applyFill="1" applyBorder="1" applyAlignment="1">
      <alignment horizontal="left" vertical="top" shrinkToFit="1"/>
    </xf>
    <xf numFmtId="0" fontId="13" fillId="0" borderId="9" xfId="0" applyFont="1" applyFill="1" applyBorder="1" applyAlignment="1">
      <alignment horizontal="left" wrapText="1"/>
    </xf>
    <xf numFmtId="0" fontId="14" fillId="0" borderId="9" xfId="0" applyFont="1" applyBorder="1" applyAlignment="1">
      <alignment horizontal="left"/>
    </xf>
    <xf numFmtId="0" fontId="13" fillId="0" borderId="22" xfId="0" applyFont="1" applyFill="1" applyBorder="1" applyAlignment="1">
      <alignment horizontal="left" wrapText="1"/>
    </xf>
    <xf numFmtId="0" fontId="13" fillId="4" borderId="21" xfId="0" applyFont="1" applyFill="1" applyBorder="1" applyAlignment="1">
      <alignment horizontal="right" vertical="center"/>
    </xf>
    <xf numFmtId="0" fontId="13" fillId="4" borderId="6" xfId="0" applyFont="1" applyFill="1" applyBorder="1" applyAlignment="1">
      <alignment horizontal="right" vertical="center"/>
    </xf>
    <xf numFmtId="0" fontId="13" fillId="0" borderId="6" xfId="0" applyFont="1" applyFill="1" applyBorder="1" applyAlignment="1">
      <alignment horizontal="left"/>
    </xf>
    <xf numFmtId="0" fontId="13" fillId="0" borderId="22" xfId="0" applyFont="1" applyFill="1" applyBorder="1" applyAlignment="1">
      <alignment horizontal="left"/>
    </xf>
    <xf numFmtId="0" fontId="13" fillId="2" borderId="9" xfId="0" applyFont="1" applyFill="1" applyBorder="1" applyAlignment="1">
      <alignment horizontal="center" vertical="center" wrapText="1" shrinkToFit="1"/>
    </xf>
    <xf numFmtId="0" fontId="13" fillId="2" borderId="1" xfId="0" applyFont="1" applyFill="1" applyBorder="1" applyAlignment="1">
      <alignment horizontal="center" vertical="center" wrapText="1" shrinkToFit="1"/>
    </xf>
    <xf numFmtId="0" fontId="13" fillId="4" borderId="37" xfId="0" applyFont="1" applyFill="1" applyBorder="1" applyAlignment="1">
      <alignment horizontal="center" vertical="center" wrapText="1"/>
    </xf>
    <xf numFmtId="0" fontId="14" fillId="0" borderId="30" xfId="0" applyFont="1" applyBorder="1" applyAlignment="1">
      <alignment horizontal="left" vertical="center"/>
    </xf>
    <xf numFmtId="0" fontId="14" fillId="0" borderId="32" xfId="0" applyFont="1" applyBorder="1" applyAlignment="1">
      <alignment horizontal="center" vertical="center"/>
    </xf>
    <xf numFmtId="0" fontId="13" fillId="0" borderId="10" xfId="0" applyFont="1" applyFill="1" applyBorder="1" applyAlignment="1">
      <alignment horizontal="left" wrapText="1"/>
    </xf>
    <xf numFmtId="0" fontId="14" fillId="0" borderId="6" xfId="0" applyFont="1" applyBorder="1" applyAlignment="1">
      <alignment horizontal="left"/>
    </xf>
    <xf numFmtId="0" fontId="13" fillId="0" borderId="9" xfId="0" applyFont="1" applyFill="1" applyBorder="1" applyAlignment="1">
      <alignment horizontal="left"/>
    </xf>
    <xf numFmtId="0" fontId="13" fillId="3" borderId="9" xfId="0" applyFont="1" applyFill="1" applyBorder="1" applyAlignment="1">
      <alignment horizontal="left" wrapText="1"/>
    </xf>
    <xf numFmtId="0" fontId="13" fillId="3" borderId="6" xfId="0" applyFont="1" applyFill="1" applyBorder="1" applyAlignment="1">
      <alignment horizontal="right"/>
    </xf>
    <xf numFmtId="177" fontId="13" fillId="3" borderId="9" xfId="0" applyNumberFormat="1" applyFont="1" applyFill="1" applyBorder="1" applyAlignment="1">
      <alignment horizontal="left"/>
    </xf>
    <xf numFmtId="0" fontId="13" fillId="3" borderId="9" xfId="0" applyFont="1" applyFill="1" applyBorder="1" applyAlignment="1">
      <alignment horizontal="left"/>
    </xf>
    <xf numFmtId="0" fontId="13" fillId="3" borderId="9" xfId="0" applyFont="1" applyFill="1" applyBorder="1" applyAlignment="1">
      <alignment horizontal="right" vertical="center"/>
    </xf>
    <xf numFmtId="0" fontId="13" fillId="3" borderId="22" xfId="0" applyFont="1" applyFill="1" applyBorder="1" applyAlignment="1">
      <alignment horizontal="center"/>
    </xf>
    <xf numFmtId="0" fontId="13" fillId="3" borderId="6" xfId="0" applyFont="1" applyFill="1" applyBorder="1" applyAlignment="1">
      <alignment horizontal="right" vertical="center"/>
    </xf>
    <xf numFmtId="0" fontId="13" fillId="3" borderId="21" xfId="0" applyFont="1" applyFill="1" applyBorder="1" applyAlignment="1">
      <alignment horizontal="right" vertical="center"/>
    </xf>
    <xf numFmtId="0" fontId="13" fillId="2" borderId="10" xfId="0" applyFont="1" applyFill="1" applyBorder="1" applyAlignment="1">
      <alignment horizontal="center" vertical="center" wrapText="1" shrinkToFit="1"/>
    </xf>
    <xf numFmtId="0" fontId="13" fillId="4" borderId="37" xfId="0" applyFont="1" applyFill="1" applyBorder="1" applyAlignment="1">
      <alignment horizontal="center" vertical="center" wrapText="1" shrinkToFit="1"/>
    </xf>
    <xf numFmtId="0" fontId="14" fillId="0" borderId="37" xfId="0" applyFont="1" applyBorder="1" applyAlignment="1">
      <alignment horizontal="center" vertical="center" wrapText="1"/>
    </xf>
    <xf numFmtId="0" fontId="13" fillId="2" borderId="37" xfId="0" applyFont="1" applyFill="1" applyBorder="1" applyAlignment="1">
      <alignment horizontal="center" vertical="center" wrapText="1" shrinkToFit="1"/>
    </xf>
    <xf numFmtId="0" fontId="14" fillId="0" borderId="38" xfId="0" applyFont="1" applyBorder="1" applyAlignment="1">
      <alignment horizontal="center" vertical="center" wrapText="1" shrinkToFit="1"/>
    </xf>
    <xf numFmtId="0" fontId="14" fillId="0" borderId="39" xfId="0" applyFont="1" applyBorder="1" applyAlignment="1">
      <alignment horizontal="left" vertical="center"/>
    </xf>
    <xf numFmtId="0" fontId="14" fillId="0" borderId="39" xfId="0" applyFont="1" applyBorder="1" applyAlignment="1">
      <alignment horizontal="center" vertical="center"/>
    </xf>
    <xf numFmtId="0" fontId="14" fillId="0" borderId="17" xfId="0" applyFont="1" applyBorder="1" applyAlignment="1">
      <alignment horizontal="center" vertical="center"/>
    </xf>
    <xf numFmtId="0" fontId="14" fillId="0" borderId="39" xfId="0" applyFont="1" applyBorder="1" applyAlignment="1">
      <alignment horizontal="center" vertical="center" wrapText="1" shrinkToFit="1"/>
    </xf>
    <xf numFmtId="0" fontId="14" fillId="0" borderId="40" xfId="0" applyFont="1" applyBorder="1" applyAlignment="1">
      <alignment horizontal="center" vertical="center" wrapText="1" shrinkToFit="1"/>
    </xf>
    <xf numFmtId="0" fontId="13" fillId="0" borderId="14" xfId="0" applyFont="1" applyFill="1" applyBorder="1" applyAlignment="1">
      <alignment horizontal="right"/>
    </xf>
    <xf numFmtId="0" fontId="13" fillId="0" borderId="14" xfId="0" applyFont="1" applyFill="1" applyBorder="1" applyAlignment="1">
      <alignment horizontal="left"/>
    </xf>
    <xf numFmtId="0" fontId="14" fillId="0" borderId="14" xfId="0" applyFont="1" applyBorder="1" applyAlignment="1">
      <alignment horizontal="left"/>
    </xf>
    <xf numFmtId="0" fontId="14" fillId="0" borderId="14" xfId="0" applyFont="1" applyBorder="1" applyAlignment="1">
      <alignment vertical="center"/>
    </xf>
    <xf numFmtId="0" fontId="13" fillId="3" borderId="14" xfId="0" applyFont="1" applyFill="1" applyBorder="1" applyAlignment="1">
      <alignment horizontal="right"/>
    </xf>
    <xf numFmtId="0" fontId="13" fillId="3" borderId="9" xfId="0" applyFont="1" applyFill="1" applyBorder="1" applyAlignment="1">
      <alignment horizontal="center"/>
    </xf>
    <xf numFmtId="0" fontId="11" fillId="0" borderId="6" xfId="0" applyNumberFormat="1" applyFont="1" applyFill="1" applyBorder="1" applyAlignment="1">
      <alignment horizontal="right" vertical="center"/>
    </xf>
    <xf numFmtId="0" fontId="11" fillId="3" borderId="9" xfId="0" applyFont="1" applyFill="1" applyBorder="1" applyAlignment="1">
      <alignment horizontal="left" vertical="center"/>
    </xf>
    <xf numFmtId="0" fontId="10" fillId="3" borderId="6" xfId="0" applyFont="1" applyFill="1" applyBorder="1" applyAlignment="1">
      <alignment horizontal="right"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xf>
    <xf numFmtId="179" fontId="11" fillId="3" borderId="1" xfId="0" applyNumberFormat="1" applyFont="1" applyFill="1" applyBorder="1" applyAlignment="1">
      <alignment horizontal="left" vertical="center"/>
    </xf>
    <xf numFmtId="0" fontId="10" fillId="3" borderId="9" xfId="0" applyFont="1" applyFill="1" applyBorder="1" applyAlignment="1">
      <alignment horizontal="left" vertical="center"/>
    </xf>
    <xf numFmtId="0" fontId="10" fillId="3" borderId="1" xfId="0" applyFont="1" applyFill="1" applyBorder="1" applyAlignment="1">
      <alignment horizontal="left" vertical="center"/>
    </xf>
    <xf numFmtId="0" fontId="10" fillId="0" borderId="21" xfId="0" applyFont="1" applyFill="1" applyBorder="1" applyAlignment="1">
      <alignment horizontal="left" vertical="center"/>
    </xf>
    <xf numFmtId="0" fontId="10" fillId="4" borderId="23" xfId="0" applyFont="1" applyFill="1" applyBorder="1" applyAlignment="1">
      <alignment vertical="center"/>
    </xf>
    <xf numFmtId="0" fontId="11" fillId="0" borderId="12" xfId="0" applyFont="1" applyFill="1" applyBorder="1" applyAlignment="1">
      <alignment horizontal="right" vertical="center"/>
    </xf>
    <xf numFmtId="0" fontId="11" fillId="0" borderId="0" xfId="0" applyFont="1" applyFill="1" applyBorder="1" applyAlignment="1">
      <alignment vertical="center"/>
    </xf>
    <xf numFmtId="0" fontId="10" fillId="0" borderId="21" xfId="0" applyFont="1" applyFill="1" applyBorder="1" applyAlignment="1">
      <alignment vertical="center"/>
    </xf>
    <xf numFmtId="0" fontId="10" fillId="4" borderId="23" xfId="0" applyFont="1" applyFill="1" applyBorder="1" applyAlignment="1">
      <alignment horizontal="center" vertical="center"/>
    </xf>
    <xf numFmtId="0" fontId="10" fillId="0" borderId="1" xfId="0" applyFont="1" applyFill="1" applyBorder="1" applyAlignment="1">
      <alignment horizontal="right" vertical="center"/>
    </xf>
    <xf numFmtId="0" fontId="10" fillId="0" borderId="23" xfId="0" applyFont="1" applyFill="1" applyBorder="1" applyAlignment="1">
      <alignment horizontal="right" vertical="center"/>
    </xf>
    <xf numFmtId="0" fontId="10" fillId="0" borderId="21" xfId="0" applyFont="1" applyFill="1" applyBorder="1" applyAlignment="1">
      <alignment horizontal="right" vertical="center"/>
    </xf>
    <xf numFmtId="0" fontId="10" fillId="0" borderId="12"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3" xfId="0" applyFont="1" applyFill="1" applyBorder="1" applyAlignment="1">
      <alignment horizontal="right" vertical="center"/>
    </xf>
    <xf numFmtId="0" fontId="11" fillId="0" borderId="20" xfId="0" applyFont="1" applyFill="1" applyBorder="1" applyAlignment="1">
      <alignment horizontal="right" vertical="center"/>
    </xf>
    <xf numFmtId="0" fontId="10" fillId="4" borderId="10" xfId="0" applyFont="1" applyFill="1" applyBorder="1" applyAlignment="1">
      <alignment horizontal="left" vertical="center"/>
    </xf>
    <xf numFmtId="0" fontId="11" fillId="4" borderId="0" xfId="0" applyFont="1" applyFill="1" applyBorder="1" applyAlignment="1">
      <alignment horizontal="center" vertical="center" shrinkToFit="1"/>
    </xf>
    <xf numFmtId="0" fontId="10" fillId="0" borderId="21" xfId="0" applyFont="1" applyFill="1" applyBorder="1" applyAlignment="1">
      <alignment horizontal="right" vertical="center" shrinkToFit="1"/>
    </xf>
    <xf numFmtId="0" fontId="10" fillId="0" borderId="6" xfId="0" applyFont="1" applyFill="1" applyBorder="1" applyAlignment="1">
      <alignment horizontal="right" vertical="center" shrinkToFit="1"/>
    </xf>
    <xf numFmtId="0" fontId="10" fillId="0" borderId="0" xfId="0" applyFont="1" applyFill="1" applyBorder="1" applyAlignment="1">
      <alignment horizontal="right" vertical="center" shrinkToFit="1"/>
    </xf>
    <xf numFmtId="0" fontId="11" fillId="0" borderId="0" xfId="0" applyFont="1" applyFill="1" applyBorder="1" applyAlignment="1">
      <alignment vertical="center" shrinkToFit="1"/>
    </xf>
    <xf numFmtId="0" fontId="11" fillId="0" borderId="0" xfId="0" applyFont="1" applyFill="1" applyBorder="1" applyAlignment="1">
      <alignment horizontal="right" vertical="center" shrinkToFit="1"/>
    </xf>
    <xf numFmtId="0" fontId="10" fillId="3" borderId="21" xfId="0" applyFont="1" applyFill="1" applyBorder="1" applyAlignment="1">
      <alignment horizontal="right" vertical="center" shrinkToFit="1"/>
    </xf>
    <xf numFmtId="0" fontId="10" fillId="3" borderId="6" xfId="0" applyFont="1" applyFill="1" applyBorder="1" applyAlignment="1">
      <alignment horizontal="right" vertical="center" shrinkToFit="1"/>
    </xf>
    <xf numFmtId="0" fontId="10" fillId="0" borderId="20" xfId="0" applyFont="1" applyFill="1" applyBorder="1" applyAlignment="1">
      <alignment horizontal="right" vertical="center" shrinkToFit="1"/>
    </xf>
    <xf numFmtId="0" fontId="11" fillId="0" borderId="20" xfId="0" applyFont="1" applyFill="1" applyBorder="1" applyAlignment="1">
      <alignment vertical="center" shrinkToFit="1"/>
    </xf>
    <xf numFmtId="0" fontId="11" fillId="0" borderId="20" xfId="0" applyFont="1" applyFill="1" applyBorder="1" applyAlignment="1">
      <alignment horizontal="right" vertical="center" shrinkToFit="1"/>
    </xf>
    <xf numFmtId="0" fontId="10" fillId="0" borderId="10" xfId="0" applyFont="1" applyFill="1" applyBorder="1" applyAlignment="1">
      <alignment horizontal="right" vertical="center"/>
    </xf>
    <xf numFmtId="0" fontId="11" fillId="0" borderId="10" xfId="0" applyFont="1" applyFill="1" applyBorder="1" applyAlignment="1">
      <alignment vertical="top" wrapText="1" shrinkToFit="1"/>
    </xf>
    <xf numFmtId="0" fontId="11" fillId="0" borderId="1" xfId="0" applyFont="1" applyFill="1" applyBorder="1" applyAlignment="1">
      <alignment vertical="top" wrapText="1" shrinkToFit="1"/>
    </xf>
    <xf numFmtId="0" fontId="10" fillId="0" borderId="23" xfId="0" applyFont="1" applyFill="1" applyBorder="1" applyAlignment="1">
      <alignment vertical="center"/>
    </xf>
    <xf numFmtId="0" fontId="10" fillId="0" borderId="10" xfId="0" applyFont="1" applyFill="1" applyBorder="1" applyAlignment="1">
      <alignment vertical="center"/>
    </xf>
    <xf numFmtId="0" fontId="10" fillId="0" borderId="1" xfId="0" applyFont="1" applyFill="1" applyBorder="1" applyAlignment="1">
      <alignment vertical="center"/>
    </xf>
    <xf numFmtId="0" fontId="11" fillId="0" borderId="0" xfId="0" applyFont="1" applyFill="1" applyBorder="1" applyAlignment="1">
      <alignment vertical="top" wrapText="1" shrinkToFit="1"/>
    </xf>
    <xf numFmtId="0" fontId="11" fillId="0" borderId="2" xfId="0" applyFont="1" applyFill="1" applyBorder="1" applyAlignment="1">
      <alignment vertical="top" wrapText="1" shrinkToFit="1"/>
    </xf>
    <xf numFmtId="0" fontId="10" fillId="0" borderId="20" xfId="0" applyFont="1" applyFill="1" applyBorder="1" applyAlignment="1">
      <alignment vertical="top" shrinkToFit="1"/>
    </xf>
    <xf numFmtId="0" fontId="10" fillId="0" borderId="3" xfId="0" applyFont="1" applyFill="1" applyBorder="1" applyAlignment="1">
      <alignment vertical="top" shrinkToFit="1"/>
    </xf>
    <xf numFmtId="0" fontId="11" fillId="0" borderId="10" xfId="0" applyFont="1" applyFill="1" applyBorder="1" applyAlignment="1">
      <alignment vertical="top" shrinkToFit="1"/>
    </xf>
    <xf numFmtId="0" fontId="11" fillId="0" borderId="1" xfId="0" applyFont="1" applyFill="1" applyBorder="1" applyAlignment="1">
      <alignment vertical="top" shrinkToFit="1"/>
    </xf>
    <xf numFmtId="0" fontId="11" fillId="0" borderId="0" xfId="0" applyFont="1" applyFill="1" applyBorder="1" applyAlignment="1">
      <alignment vertical="top" shrinkToFit="1"/>
    </xf>
    <xf numFmtId="0" fontId="11" fillId="0" borderId="2" xfId="0" applyFont="1" applyFill="1" applyBorder="1" applyAlignment="1">
      <alignment vertical="top" shrinkToFit="1"/>
    </xf>
    <xf numFmtId="0" fontId="11" fillId="0" borderId="6" xfId="0" applyFont="1" applyFill="1" applyBorder="1" applyAlignment="1">
      <alignment horizontal="center" vertical="center"/>
    </xf>
    <xf numFmtId="178" fontId="10" fillId="0" borderId="23" xfId="0" applyNumberFormat="1" applyFont="1" applyFill="1" applyBorder="1" applyAlignment="1">
      <alignment vertical="top" shrinkToFit="1"/>
    </xf>
    <xf numFmtId="178" fontId="10" fillId="0" borderId="10" xfId="0" applyNumberFormat="1" applyFont="1" applyFill="1" applyBorder="1" applyAlignment="1">
      <alignment vertical="top" shrinkToFit="1"/>
    </xf>
    <xf numFmtId="178" fontId="10" fillId="0" borderId="12" xfId="0" applyNumberFormat="1" applyFont="1" applyFill="1" applyBorder="1" applyAlignment="1">
      <alignment vertical="top" shrinkToFit="1"/>
    </xf>
    <xf numFmtId="178" fontId="10" fillId="0" borderId="0" xfId="0" applyNumberFormat="1" applyFont="1" applyFill="1" applyBorder="1" applyAlignment="1">
      <alignment vertical="top" shrinkToFit="1"/>
    </xf>
    <xf numFmtId="178" fontId="10" fillId="0" borderId="11" xfId="0" applyNumberFormat="1" applyFont="1" applyFill="1" applyBorder="1" applyAlignment="1">
      <alignment vertical="top" shrinkToFit="1"/>
    </xf>
    <xf numFmtId="178" fontId="10" fillId="0" borderId="20" xfId="0" applyNumberFormat="1" applyFont="1" applyFill="1" applyBorder="1" applyAlignment="1">
      <alignment vertical="top" shrinkToFit="1"/>
    </xf>
    <xf numFmtId="0" fontId="11" fillId="0" borderId="20" xfId="0" applyFont="1" applyFill="1" applyBorder="1" applyAlignment="1">
      <alignment vertical="top" shrinkToFit="1"/>
    </xf>
    <xf numFmtId="0" fontId="11" fillId="0" borderId="3" xfId="0" applyFont="1" applyFill="1" applyBorder="1" applyAlignment="1">
      <alignment vertical="top" shrinkToFit="1"/>
    </xf>
    <xf numFmtId="0" fontId="11" fillId="4" borderId="23" xfId="0" applyFont="1" applyFill="1" applyBorder="1" applyAlignment="1">
      <alignment horizontal="center" vertical="center" shrinkToFit="1"/>
    </xf>
    <xf numFmtId="0" fontId="11" fillId="4" borderId="10" xfId="0" applyFont="1" applyFill="1" applyBorder="1" applyAlignment="1">
      <alignment horizontal="center" vertical="center" shrinkToFit="1"/>
    </xf>
    <xf numFmtId="0" fontId="11" fillId="0" borderId="9" xfId="0" applyFont="1" applyFill="1" applyBorder="1" applyAlignment="1">
      <alignment horizontal="right" vertical="center" shrinkToFit="1"/>
    </xf>
    <xf numFmtId="0" fontId="11" fillId="0" borderId="23" xfId="0" applyFont="1" applyFill="1" applyBorder="1" applyAlignment="1">
      <alignment horizontal="right"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11" fillId="0" borderId="1" xfId="0" applyFont="1" applyFill="1" applyBorder="1" applyAlignment="1">
      <alignment horizontal="right" vertical="center"/>
    </xf>
    <xf numFmtId="0" fontId="11" fillId="0" borderId="0" xfId="0" applyFont="1" applyFill="1" applyBorder="1" applyAlignment="1">
      <alignment horizontal="center" vertical="center"/>
    </xf>
    <xf numFmtId="0" fontId="10" fillId="0" borderId="1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0" fillId="0" borderId="20" xfId="0" applyFont="1" applyBorder="1" applyAlignment="1">
      <alignment vertical="center"/>
    </xf>
    <xf numFmtId="0" fontId="11" fillId="0" borderId="21" xfId="0" applyFont="1" applyFill="1" applyBorder="1" applyAlignment="1">
      <alignment horizontal="right" vertical="center" shrinkToFit="1"/>
    </xf>
    <xf numFmtId="0" fontId="11" fillId="3" borderId="21" xfId="0" applyFont="1" applyFill="1" applyBorder="1" applyAlignment="1">
      <alignment horizontal="right" vertical="center" shrinkToFit="1"/>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3" xfId="0" applyFont="1" applyFill="1" applyBorder="1" applyAlignment="1">
      <alignment horizontal="center" vertical="center"/>
    </xf>
    <xf numFmtId="0" fontId="10" fillId="0" borderId="11" xfId="0" applyFont="1" applyFill="1" applyBorder="1" applyAlignment="1">
      <alignment horizontal="right" vertical="center"/>
    </xf>
    <xf numFmtId="0" fontId="10" fillId="0" borderId="20" xfId="0" applyFont="1" applyFill="1" applyBorder="1" applyAlignment="1">
      <alignment horizontal="right" vertical="center"/>
    </xf>
    <xf numFmtId="0" fontId="11" fillId="0" borderId="20" xfId="0" applyFont="1" applyFill="1" applyBorder="1" applyAlignment="1">
      <alignment vertical="center"/>
    </xf>
    <xf numFmtId="0" fontId="13" fillId="4" borderId="1" xfId="0" applyFont="1" applyFill="1" applyBorder="1" applyAlignment="1">
      <alignment horizontal="right" vertical="center"/>
    </xf>
    <xf numFmtId="0" fontId="13" fillId="4" borderId="2" xfId="0" applyFont="1" applyFill="1" applyBorder="1" applyAlignment="1">
      <alignment horizontal="right" vertical="center"/>
    </xf>
    <xf numFmtId="0" fontId="13" fillId="3" borderId="3" xfId="0" applyFont="1" applyFill="1" applyBorder="1" applyAlignment="1">
      <alignment horizontal="right" vertical="center"/>
    </xf>
    <xf numFmtId="0" fontId="13" fillId="3" borderId="2" xfId="0" applyFont="1" applyFill="1" applyBorder="1" applyAlignment="1">
      <alignment horizontal="right" vertical="center"/>
    </xf>
    <xf numFmtId="0" fontId="14" fillId="0" borderId="0" xfId="0" applyFont="1" applyBorder="1" applyAlignment="1">
      <alignment horizontal="center" vertical="center" wrapText="1" shrinkToFit="1"/>
    </xf>
    <xf numFmtId="0" fontId="14" fillId="0" borderId="20" xfId="0" applyFont="1" applyBorder="1" applyAlignment="1">
      <alignment horizontal="center" vertical="center" wrapText="1" shrinkToFit="1"/>
    </xf>
    <xf numFmtId="0" fontId="13" fillId="4" borderId="9" xfId="0" applyFont="1" applyFill="1" applyBorder="1" applyAlignment="1">
      <alignment horizontal="right" vertical="center"/>
    </xf>
    <xf numFmtId="0" fontId="14" fillId="0" borderId="6" xfId="0" applyFont="1" applyBorder="1" applyAlignment="1">
      <alignment horizontal="center" vertical="center"/>
    </xf>
    <xf numFmtId="0" fontId="4" fillId="0" borderId="12" xfId="0" applyFont="1" applyBorder="1" applyAlignment="1">
      <alignment horizontal="center" vertical="center" wrapText="1"/>
    </xf>
    <xf numFmtId="0" fontId="4" fillId="2" borderId="0" xfId="0" applyFont="1" applyFill="1" applyBorder="1" applyAlignment="1">
      <alignment vertical="center"/>
    </xf>
    <xf numFmtId="0" fontId="10" fillId="0" borderId="12" xfId="0" applyFont="1" applyFill="1" applyBorder="1" applyAlignment="1">
      <alignment vertical="center"/>
    </xf>
    <xf numFmtId="0" fontId="10" fillId="0" borderId="0" xfId="0" applyFont="1" applyFill="1" applyBorder="1" applyAlignment="1">
      <alignment vertical="top" shrinkToFit="1"/>
    </xf>
    <xf numFmtId="0" fontId="10" fillId="0" borderId="2" xfId="0" applyFont="1" applyFill="1" applyBorder="1" applyAlignment="1">
      <alignment vertical="top" shrinkToFit="1"/>
    </xf>
    <xf numFmtId="0" fontId="13" fillId="0" borderId="1" xfId="0" applyFont="1" applyFill="1" applyBorder="1" applyAlignment="1">
      <alignment horizontal="right" vertical="center"/>
    </xf>
    <xf numFmtId="0" fontId="13" fillId="0" borderId="10" xfId="0" applyFont="1" applyFill="1" applyBorder="1" applyAlignment="1">
      <alignment horizontal="right" vertical="center"/>
    </xf>
    <xf numFmtId="0" fontId="13" fillId="0" borderId="13" xfId="0" applyFont="1" applyFill="1" applyBorder="1" applyAlignment="1">
      <alignment horizontal="right" vertical="center"/>
    </xf>
    <xf numFmtId="0" fontId="13" fillId="0" borderId="23" xfId="0" applyFont="1" applyFill="1" applyBorder="1" applyAlignment="1">
      <alignment horizontal="right" vertical="center"/>
    </xf>
    <xf numFmtId="0" fontId="13" fillId="0" borderId="6" xfId="0" applyFont="1" applyFill="1" applyBorder="1" applyAlignment="1">
      <alignment horizontal="right" vertical="center"/>
    </xf>
    <xf numFmtId="0" fontId="11" fillId="0" borderId="0" xfId="0" applyFont="1" applyFill="1" applyBorder="1" applyAlignment="1">
      <alignment vertical="top" wrapText="1"/>
    </xf>
    <xf numFmtId="0" fontId="13" fillId="0" borderId="41" xfId="0" applyFont="1" applyFill="1" applyBorder="1" applyAlignment="1">
      <alignment horizontal="right" vertical="center"/>
    </xf>
    <xf numFmtId="0" fontId="11" fillId="0" borderId="14" xfId="0" applyFont="1" applyFill="1" applyBorder="1" applyAlignment="1">
      <alignment horizontal="right" vertical="center"/>
    </xf>
    <xf numFmtId="0" fontId="10" fillId="0" borderId="33" xfId="0" applyFont="1" applyFill="1" applyBorder="1" applyAlignment="1">
      <alignment horizontal="right" vertical="center"/>
    </xf>
    <xf numFmtId="0" fontId="13" fillId="3" borderId="9" xfId="0" applyFont="1" applyFill="1" applyBorder="1" applyAlignment="1">
      <alignment vertical="center"/>
    </xf>
    <xf numFmtId="0" fontId="13" fillId="3" borderId="14" xfId="0" applyFont="1" applyFill="1" applyBorder="1" applyAlignment="1">
      <alignment vertical="center"/>
    </xf>
    <xf numFmtId="0" fontId="13" fillId="3" borderId="14" xfId="0" applyFont="1" applyFill="1" applyBorder="1" applyAlignment="1">
      <alignment horizontal="right" vertical="center"/>
    </xf>
    <xf numFmtId="0" fontId="11" fillId="3" borderId="9" xfId="0" applyFont="1" applyFill="1" applyBorder="1" applyAlignment="1">
      <alignment horizontal="center" vertical="center"/>
    </xf>
    <xf numFmtId="0" fontId="0" fillId="5" borderId="9" xfId="0" applyFont="1" applyFill="1" applyBorder="1" applyAlignment="1">
      <alignment horizontal="left" vertical="center"/>
    </xf>
    <xf numFmtId="0" fontId="0" fillId="5" borderId="6" xfId="0" applyFont="1" applyFill="1" applyBorder="1" applyAlignment="1">
      <alignment horizontal="left" vertical="center"/>
    </xf>
    <xf numFmtId="0" fontId="0" fillId="0" borderId="16" xfId="0" applyFont="1" applyBorder="1" applyAlignment="1">
      <alignment horizontal="left" vertical="center"/>
    </xf>
    <xf numFmtId="0" fontId="0" fillId="0" borderId="16" xfId="0" applyFont="1" applyBorder="1" applyAlignment="1">
      <alignment horizontal="right" vertical="center"/>
    </xf>
    <xf numFmtId="0" fontId="0" fillId="2" borderId="9" xfId="0" applyFont="1" applyFill="1" applyBorder="1">
      <alignment vertical="center"/>
    </xf>
    <xf numFmtId="0" fontId="0" fillId="5" borderId="9" xfId="0" applyFont="1" applyFill="1" applyBorder="1">
      <alignment vertical="center"/>
    </xf>
    <xf numFmtId="0" fontId="11" fillId="2" borderId="10" xfId="0" applyFont="1" applyFill="1" applyBorder="1" applyAlignment="1">
      <alignment vertical="center" shrinkToFit="1"/>
    </xf>
    <xf numFmtId="0" fontId="13" fillId="4" borderId="12" xfId="0" applyFont="1" applyFill="1" applyBorder="1" applyAlignment="1">
      <alignment horizontal="right" vertical="center"/>
    </xf>
    <xf numFmtId="0" fontId="10" fillId="0" borderId="41" xfId="0" applyFont="1" applyFill="1" applyBorder="1" applyAlignment="1">
      <alignment horizontal="right" vertical="center"/>
    </xf>
    <xf numFmtId="0" fontId="11" fillId="4" borderId="6" xfId="0" applyFont="1" applyFill="1" applyBorder="1" applyAlignment="1">
      <alignment horizontal="right" vertical="center"/>
    </xf>
    <xf numFmtId="0" fontId="11" fillId="4" borderId="12" xfId="0" applyFont="1" applyFill="1" applyBorder="1" applyAlignment="1">
      <alignment horizontal="right" vertical="center"/>
    </xf>
    <xf numFmtId="0" fontId="0" fillId="0" borderId="12" xfId="0" applyFont="1" applyBorder="1" applyAlignment="1">
      <alignment vertical="center"/>
    </xf>
    <xf numFmtId="0" fontId="10" fillId="0" borderId="14" xfId="0" applyFont="1" applyFill="1" applyBorder="1" applyAlignment="1">
      <alignment vertical="center"/>
    </xf>
    <xf numFmtId="0" fontId="0" fillId="5" borderId="6" xfId="0" applyFont="1" applyFill="1" applyBorder="1" applyAlignment="1">
      <alignment horizontal="center" vertical="center"/>
    </xf>
    <xf numFmtId="0" fontId="0" fillId="0" borderId="0" xfId="0" applyFont="1" applyBorder="1" applyAlignment="1">
      <alignment vertical="center"/>
    </xf>
    <xf numFmtId="0" fontId="0" fillId="4" borderId="0" xfId="0" applyFont="1" applyFill="1" applyBorder="1" applyAlignment="1">
      <alignment horizontal="center" vertical="center"/>
    </xf>
    <xf numFmtId="0" fontId="0" fillId="4" borderId="0" xfId="0" applyFont="1" applyFill="1" applyBorder="1" applyAlignment="1">
      <alignment horizontal="right" vertical="center"/>
    </xf>
    <xf numFmtId="0" fontId="0" fillId="4" borderId="0" xfId="0" applyFont="1" applyFill="1" applyBorder="1" applyAlignment="1">
      <alignment vertical="center"/>
    </xf>
    <xf numFmtId="0" fontId="1" fillId="0" borderId="20" xfId="0" applyFont="1" applyBorder="1" applyAlignment="1">
      <alignment horizontal="center" vertical="center" wrapText="1"/>
    </xf>
    <xf numFmtId="0" fontId="11" fillId="4" borderId="21" xfId="0" applyFont="1" applyFill="1" applyBorder="1" applyAlignment="1">
      <alignment horizontal="center" vertical="center"/>
    </xf>
    <xf numFmtId="0" fontId="11" fillId="0" borderId="21" xfId="0" applyFont="1" applyFill="1" applyBorder="1" applyAlignment="1">
      <alignment horizontal="center" vertical="center"/>
    </xf>
    <xf numFmtId="0" fontId="10" fillId="4" borderId="10" xfId="0" applyFont="1" applyFill="1" applyBorder="1" applyAlignment="1">
      <alignment horizontal="center" vertical="center"/>
    </xf>
    <xf numFmtId="0" fontId="11" fillId="0" borderId="21" xfId="0" applyFont="1" applyFill="1" applyBorder="1" applyAlignment="1">
      <alignment horizontal="right" vertical="center"/>
    </xf>
    <xf numFmtId="0" fontId="11" fillId="0" borderId="9" xfId="0" applyFont="1" applyFill="1" applyBorder="1" applyAlignment="1">
      <alignment horizontal="left" vertical="center"/>
    </xf>
    <xf numFmtId="0" fontId="11" fillId="0" borderId="6" xfId="0" applyFont="1" applyFill="1" applyBorder="1" applyAlignment="1">
      <alignment horizontal="left" vertical="center"/>
    </xf>
    <xf numFmtId="0" fontId="13" fillId="3" borderId="9" xfId="0" applyFont="1" applyFill="1" applyBorder="1" applyAlignment="1">
      <alignment horizontal="right"/>
    </xf>
    <xf numFmtId="0" fontId="10" fillId="4" borderId="21" xfId="0" applyFont="1" applyFill="1" applyBorder="1" applyAlignment="1">
      <alignment horizontal="center" vertical="center"/>
    </xf>
    <xf numFmtId="0" fontId="13" fillId="0" borderId="9" xfId="0" applyFont="1" applyFill="1" applyBorder="1" applyAlignment="1">
      <alignment horizontal="right" vertical="center"/>
    </xf>
    <xf numFmtId="0" fontId="14" fillId="0" borderId="9" xfId="0" applyFont="1" applyBorder="1" applyAlignment="1">
      <alignment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0" fillId="4" borderId="10" xfId="0" applyFont="1" applyFill="1" applyBorder="1" applyAlignment="1">
      <alignment vertical="center"/>
    </xf>
    <xf numFmtId="0" fontId="14" fillId="0" borderId="31" xfId="0" applyFont="1" applyBorder="1" applyAlignment="1">
      <alignment horizontal="center" vertical="center"/>
    </xf>
    <xf numFmtId="0" fontId="11" fillId="0" borderId="11" xfId="0" applyFont="1" applyFill="1" applyBorder="1" applyAlignment="1">
      <alignment horizontal="center" vertical="top" shrinkToFit="1"/>
    </xf>
    <xf numFmtId="0" fontId="11" fillId="0" borderId="20" xfId="0" applyFont="1" applyFill="1" applyBorder="1" applyAlignment="1">
      <alignment horizontal="center" vertical="top" shrinkToFit="1"/>
    </xf>
    <xf numFmtId="0" fontId="11" fillId="0" borderId="9" xfId="0" applyFont="1" applyFill="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10" fillId="0" borderId="9" xfId="0" applyFont="1" applyFill="1" applyBorder="1" applyAlignment="1">
      <alignment vertical="center"/>
    </xf>
    <xf numFmtId="0" fontId="11" fillId="0" borderId="10" xfId="0" applyFont="1" applyFill="1" applyBorder="1" applyAlignment="1">
      <alignment horizontal="left" vertical="top" shrinkToFit="1"/>
    </xf>
    <xf numFmtId="0" fontId="11" fillId="0" borderId="12" xfId="0" applyFont="1" applyFill="1" applyBorder="1" applyAlignment="1">
      <alignment horizontal="left" vertical="top" shrinkToFit="1"/>
    </xf>
    <xf numFmtId="0" fontId="11" fillId="0" borderId="0" xfId="0" applyFont="1" applyFill="1" applyBorder="1" applyAlignment="1">
      <alignment horizontal="left" vertical="top" shrinkToFit="1"/>
    </xf>
    <xf numFmtId="178" fontId="11" fillId="0" borderId="12" xfId="0" applyNumberFormat="1" applyFont="1" applyFill="1" applyBorder="1" applyAlignment="1">
      <alignment vertical="top" shrinkToFit="1"/>
    </xf>
    <xf numFmtId="178" fontId="11" fillId="0" borderId="0" xfId="0" applyNumberFormat="1" applyFont="1" applyFill="1" applyBorder="1" applyAlignment="1">
      <alignment vertical="top" shrinkToFit="1"/>
    </xf>
    <xf numFmtId="0" fontId="11" fillId="0" borderId="11" xfId="0" applyFont="1" applyFill="1" applyBorder="1" applyAlignment="1">
      <alignment vertical="center"/>
    </xf>
    <xf numFmtId="0" fontId="10" fillId="0" borderId="20" xfId="0" applyFont="1" applyFill="1" applyBorder="1">
      <alignment vertical="center"/>
    </xf>
    <xf numFmtId="178" fontId="11" fillId="0" borderId="11" xfId="0" applyNumberFormat="1" applyFont="1" applyFill="1" applyBorder="1" applyAlignment="1">
      <alignment vertical="top" shrinkToFit="1"/>
    </xf>
    <xf numFmtId="178" fontId="11" fillId="0" borderId="20" xfId="0" applyNumberFormat="1" applyFont="1" applyFill="1" applyBorder="1" applyAlignment="1">
      <alignment vertical="top" shrinkToFit="1"/>
    </xf>
    <xf numFmtId="178" fontId="10" fillId="0" borderId="23" xfId="0" applyNumberFormat="1" applyFont="1" applyFill="1" applyBorder="1" applyAlignment="1">
      <alignment vertical="center"/>
    </xf>
    <xf numFmtId="178" fontId="10" fillId="0" borderId="10" xfId="0" applyNumberFormat="1" applyFont="1" applyFill="1" applyBorder="1" applyAlignment="1">
      <alignment vertical="center"/>
    </xf>
    <xf numFmtId="178" fontId="10" fillId="0" borderId="12" xfId="0" applyNumberFormat="1" applyFont="1" applyFill="1" applyBorder="1" applyAlignment="1">
      <alignment vertical="center"/>
    </xf>
    <xf numFmtId="178" fontId="10" fillId="0" borderId="0" xfId="0" applyNumberFormat="1" applyFont="1" applyFill="1" applyBorder="1" applyAlignment="1">
      <alignment vertical="center"/>
    </xf>
    <xf numFmtId="176" fontId="6" fillId="0" borderId="0" xfId="0" applyNumberFormat="1" applyFont="1" applyFill="1" applyAlignment="1">
      <alignment vertical="center"/>
    </xf>
    <xf numFmtId="0" fontId="10" fillId="0" borderId="9" xfId="0" applyFont="1" applyFill="1" applyBorder="1" applyAlignment="1">
      <alignment horizontal="left" vertical="center"/>
    </xf>
    <xf numFmtId="0" fontId="10" fillId="0" borderId="6" xfId="0" applyFont="1" applyFill="1" applyBorder="1" applyAlignment="1">
      <alignment horizontal="left" vertical="center"/>
    </xf>
    <xf numFmtId="0" fontId="14" fillId="0" borderId="2" xfId="0" applyFont="1" applyBorder="1" applyAlignment="1">
      <alignment horizontal="center" vertical="center" wrapText="1" shrinkToFit="1"/>
    </xf>
    <xf numFmtId="0" fontId="13" fillId="0" borderId="9" xfId="0" applyFont="1" applyFill="1" applyBorder="1" applyAlignment="1">
      <alignment horizontal="right"/>
    </xf>
    <xf numFmtId="0" fontId="13" fillId="0" borderId="6" xfId="0" applyFont="1" applyFill="1" applyBorder="1" applyAlignment="1">
      <alignment horizontal="right"/>
    </xf>
    <xf numFmtId="0" fontId="11" fillId="0" borderId="12" xfId="0" applyFont="1" applyFill="1" applyBorder="1" applyAlignment="1">
      <alignment horizontal="center" vertical="center"/>
    </xf>
    <xf numFmtId="0" fontId="10" fillId="0" borderId="0" xfId="0" applyFont="1" applyFill="1" applyBorder="1" applyAlignment="1">
      <alignment vertical="center"/>
    </xf>
    <xf numFmtId="0" fontId="10" fillId="0" borderId="2" xfId="0" applyFont="1" applyFill="1" applyBorder="1" applyAlignment="1">
      <alignment vertical="center"/>
    </xf>
    <xf numFmtId="0" fontId="10" fillId="0" borderId="11" xfId="0" applyFont="1" applyFill="1" applyBorder="1" applyAlignment="1">
      <alignment vertical="center"/>
    </xf>
    <xf numFmtId="0" fontId="10" fillId="0" borderId="20" xfId="0" applyFont="1" applyFill="1" applyBorder="1" applyAlignment="1">
      <alignment vertical="center"/>
    </xf>
    <xf numFmtId="0" fontId="10" fillId="0" borderId="3" xfId="0" applyFont="1" applyFill="1" applyBorder="1" applyAlignment="1">
      <alignment vertical="center"/>
    </xf>
    <xf numFmtId="0" fontId="11" fillId="0" borderId="20" xfId="0" applyFont="1" applyFill="1" applyBorder="1" applyAlignment="1">
      <alignment horizontal="center" vertical="center"/>
    </xf>
    <xf numFmtId="0" fontId="13" fillId="4" borderId="21" xfId="0" applyFont="1" applyFill="1" applyBorder="1" applyAlignment="1">
      <alignment horizontal="center" vertical="center"/>
    </xf>
    <xf numFmtId="0" fontId="11" fillId="2" borderId="0" xfId="0" applyFont="1" applyFill="1" applyBorder="1" applyAlignment="1">
      <alignment horizontal="center" vertical="center"/>
    </xf>
    <xf numFmtId="0" fontId="0" fillId="0" borderId="0" xfId="0" applyFont="1" applyBorder="1" applyAlignment="1">
      <alignment horizontal="center" vertical="center"/>
    </xf>
    <xf numFmtId="0" fontId="11" fillId="0" borderId="9" xfId="0" applyFont="1" applyFill="1" applyBorder="1" applyAlignment="1">
      <alignment horizontal="right" vertical="center"/>
    </xf>
    <xf numFmtId="0" fontId="10" fillId="0" borderId="9" xfId="0" applyFont="1" applyFill="1" applyBorder="1" applyAlignment="1">
      <alignment horizontal="right" vertical="center" shrinkToFit="1"/>
    </xf>
    <xf numFmtId="0" fontId="10" fillId="0" borderId="9" xfId="0" applyFont="1" applyBorder="1" applyAlignment="1">
      <alignment vertical="center"/>
    </xf>
    <xf numFmtId="0" fontId="10" fillId="0" borderId="9" xfId="0" applyFont="1" applyFill="1" applyBorder="1" applyAlignment="1">
      <alignment horizontal="right" vertical="center"/>
    </xf>
    <xf numFmtId="0" fontId="0" fillId="0" borderId="9" xfId="0" applyFont="1" applyBorder="1" applyAlignment="1">
      <alignment horizontal="right" vertical="center"/>
    </xf>
    <xf numFmtId="0" fontId="11" fillId="0" borderId="9" xfId="0" applyFont="1" applyFill="1" applyBorder="1" applyAlignment="1">
      <alignment vertical="center" shrinkToFit="1"/>
    </xf>
    <xf numFmtId="0" fontId="11" fillId="3" borderId="21" xfId="0" applyFont="1" applyFill="1" applyBorder="1" applyAlignment="1">
      <alignment horizontal="right" vertical="center"/>
    </xf>
    <xf numFmtId="0" fontId="11" fillId="3" borderId="9" xfId="0" applyFont="1" applyFill="1" applyBorder="1" applyAlignment="1">
      <alignment horizontal="right" vertical="center"/>
    </xf>
    <xf numFmtId="0" fontId="10" fillId="3" borderId="33" xfId="0" applyFont="1" applyFill="1" applyBorder="1" applyAlignment="1">
      <alignment horizontal="right" vertical="center"/>
    </xf>
    <xf numFmtId="0" fontId="10" fillId="3" borderId="9" xfId="0" applyFont="1" applyFill="1" applyBorder="1" applyAlignment="1">
      <alignment horizontal="right" vertical="center"/>
    </xf>
    <xf numFmtId="0" fontId="10" fillId="3" borderId="9" xfId="0" applyFont="1" applyFill="1" applyBorder="1" applyAlignment="1">
      <alignment horizontal="right" vertical="center" shrinkToFit="1"/>
    </xf>
    <xf numFmtId="0" fontId="11" fillId="5" borderId="21" xfId="0" applyFont="1" applyFill="1" applyBorder="1" applyAlignment="1">
      <alignment horizontal="center" vertical="center"/>
    </xf>
    <xf numFmtId="0" fontId="0" fillId="0" borderId="9" xfId="0" applyFont="1" applyBorder="1" applyAlignment="1">
      <alignment horizontal="left" vertical="center"/>
    </xf>
    <xf numFmtId="0" fontId="0" fillId="0" borderId="6" xfId="0" applyFont="1" applyBorder="1" applyAlignment="1">
      <alignment horizontal="left" vertical="center"/>
    </xf>
    <xf numFmtId="0" fontId="0" fillId="0" borderId="9" xfId="0" applyFont="1" applyBorder="1" applyAlignment="1">
      <alignment vertical="center"/>
    </xf>
    <xf numFmtId="0" fontId="0" fillId="0" borderId="6" xfId="0" applyFont="1" applyBorder="1" applyAlignment="1">
      <alignment vertical="center"/>
    </xf>
    <xf numFmtId="0" fontId="10" fillId="0" borderId="2" xfId="0" applyFont="1" applyBorder="1" applyAlignment="1">
      <alignment horizontal="center" vertical="center"/>
    </xf>
    <xf numFmtId="0" fontId="13" fillId="4" borderId="10" xfId="0" applyFont="1" applyFill="1" applyBorder="1" applyAlignment="1">
      <alignment horizontal="center" vertical="center" wrapText="1"/>
    </xf>
    <xf numFmtId="0" fontId="0" fillId="0" borderId="3" xfId="0" applyFont="1" applyBorder="1" applyAlignment="1">
      <alignment vertical="center" wrapText="1"/>
    </xf>
    <xf numFmtId="0" fontId="0" fillId="2" borderId="12" xfId="0" applyFont="1" applyFill="1" applyBorder="1">
      <alignment vertical="center"/>
    </xf>
    <xf numFmtId="0" fontId="16" fillId="2" borderId="0" xfId="2" applyFont="1" applyFill="1">
      <alignment vertical="center"/>
    </xf>
    <xf numFmtId="0" fontId="3" fillId="2" borderId="0" xfId="2" applyFont="1" applyFill="1" applyAlignment="1">
      <alignment horizontal="right" vertical="center"/>
    </xf>
    <xf numFmtId="0" fontId="3" fillId="2" borderId="0" xfId="2" applyFont="1" applyFill="1">
      <alignment vertical="center"/>
    </xf>
    <xf numFmtId="0" fontId="17" fillId="2" borderId="0" xfId="2" applyFont="1" applyFill="1">
      <alignment vertical="center"/>
    </xf>
    <xf numFmtId="0" fontId="17" fillId="2" borderId="0" xfId="2" applyFont="1" applyFill="1" applyAlignment="1">
      <alignment vertical="center" wrapText="1"/>
    </xf>
    <xf numFmtId="0" fontId="5" fillId="2" borderId="0" xfId="2" applyFill="1">
      <alignment vertical="center"/>
    </xf>
    <xf numFmtId="0" fontId="13" fillId="6" borderId="0" xfId="0" applyFont="1" applyFill="1" applyBorder="1" applyAlignment="1">
      <alignment vertical="center"/>
    </xf>
    <xf numFmtId="0" fontId="13" fillId="6" borderId="17" xfId="0" applyFont="1" applyFill="1" applyBorder="1" applyAlignment="1">
      <alignment vertical="center"/>
    </xf>
    <xf numFmtId="0" fontId="13" fillId="6" borderId="39" xfId="0" applyFont="1" applyFill="1" applyBorder="1" applyAlignment="1">
      <alignment vertical="center"/>
    </xf>
    <xf numFmtId="0" fontId="13" fillId="6" borderId="43" xfId="0" applyFont="1" applyFill="1" applyBorder="1" applyAlignment="1">
      <alignment vertical="center"/>
    </xf>
    <xf numFmtId="0" fontId="10" fillId="6" borderId="6"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9" xfId="0" applyFont="1" applyFill="1" applyBorder="1" applyAlignment="1">
      <alignment vertical="center"/>
    </xf>
    <xf numFmtId="0" fontId="11" fillId="6" borderId="6" xfId="0" applyFont="1" applyFill="1" applyBorder="1" applyAlignment="1">
      <alignment vertical="center"/>
    </xf>
    <xf numFmtId="0" fontId="10" fillId="6" borderId="12" xfId="0" applyFont="1" applyFill="1" applyBorder="1" applyAlignment="1">
      <alignment horizontal="center" vertical="center"/>
    </xf>
    <xf numFmtId="0" fontId="10" fillId="6" borderId="11" xfId="0" applyFont="1" applyFill="1" applyBorder="1" applyAlignment="1">
      <alignment horizontal="center" vertical="center"/>
    </xf>
    <xf numFmtId="0" fontId="0" fillId="6" borderId="0" xfId="0" applyFont="1" applyFill="1">
      <alignment vertical="center"/>
    </xf>
    <xf numFmtId="0" fontId="10" fillId="4" borderId="9" xfId="0" applyFont="1" applyFill="1" applyBorder="1" applyAlignment="1">
      <alignment horizontal="center" vertical="center"/>
    </xf>
    <xf numFmtId="0" fontId="0" fillId="2" borderId="0" xfId="0" applyFont="1" applyFill="1" applyBorder="1">
      <alignment vertical="center"/>
    </xf>
    <xf numFmtId="0" fontId="9" fillId="0" borderId="0" xfId="0" applyFont="1">
      <alignment vertical="center"/>
    </xf>
    <xf numFmtId="0" fontId="0" fillId="2" borderId="0" xfId="0" applyFill="1">
      <alignment vertical="center"/>
    </xf>
    <xf numFmtId="176" fontId="21" fillId="0" borderId="0" xfId="0" applyNumberFormat="1" applyFont="1">
      <alignment vertical="center"/>
    </xf>
    <xf numFmtId="176" fontId="22" fillId="0" borderId="0" xfId="0" applyNumberFormat="1" applyFont="1">
      <alignment vertical="center"/>
    </xf>
    <xf numFmtId="0" fontId="6" fillId="0" borderId="0" xfId="0" applyFont="1" applyAlignment="1">
      <alignment horizontal="center" vertical="center"/>
    </xf>
    <xf numFmtId="0" fontId="7" fillId="8" borderId="66" xfId="0" applyFont="1" applyFill="1" applyBorder="1" applyAlignment="1">
      <alignment horizontal="center" vertical="center" wrapText="1"/>
    </xf>
    <xf numFmtId="0" fontId="7" fillId="8" borderId="67" xfId="0" applyFont="1" applyFill="1" applyBorder="1" applyAlignment="1">
      <alignment horizontal="center" vertical="center" textRotation="255" wrapText="1"/>
    </xf>
    <xf numFmtId="176" fontId="0" fillId="6" borderId="77" xfId="0" applyNumberFormat="1" applyFill="1" applyBorder="1" applyAlignment="1">
      <alignment horizontal="center" vertical="center" wrapText="1"/>
    </xf>
    <xf numFmtId="176" fontId="0" fillId="6" borderId="78" xfId="0" applyNumberFormat="1" applyFill="1" applyBorder="1" applyAlignment="1">
      <alignment horizontal="center" vertical="center" wrapText="1"/>
    </xf>
    <xf numFmtId="176" fontId="7" fillId="6" borderId="79" xfId="0" applyNumberFormat="1" applyFont="1" applyFill="1" applyBorder="1" applyAlignment="1">
      <alignment horizontal="center" vertical="center"/>
    </xf>
    <xf numFmtId="0" fontId="7" fillId="6" borderId="80" xfId="0" applyFont="1" applyFill="1" applyBorder="1" applyAlignment="1">
      <alignment vertical="center" textRotation="255"/>
    </xf>
    <xf numFmtId="0" fontId="7" fillId="6" borderId="61" xfId="0" applyFont="1" applyFill="1" applyBorder="1" applyAlignment="1">
      <alignment vertical="center" textRotation="255"/>
    </xf>
    <xf numFmtId="0" fontId="10" fillId="0" borderId="0" xfId="0" applyFont="1">
      <alignment vertical="center"/>
    </xf>
    <xf numFmtId="0" fontId="0" fillId="0" borderId="45" xfId="2" applyFont="1" applyBorder="1">
      <alignment vertical="center"/>
    </xf>
    <xf numFmtId="0" fontId="0" fillId="0" borderId="46" xfId="2" applyFont="1" applyBorder="1">
      <alignment vertical="center"/>
    </xf>
    <xf numFmtId="0" fontId="0" fillId="5" borderId="48" xfId="2" applyFont="1" applyFill="1" applyBorder="1">
      <alignment vertical="center"/>
    </xf>
    <xf numFmtId="180" fontId="0" fillId="5" borderId="81" xfId="4" applyNumberFormat="1" applyFont="1" applyFill="1" applyBorder="1" applyAlignment="1">
      <alignment vertical="center"/>
    </xf>
    <xf numFmtId="176" fontId="7" fillId="6" borderId="81" xfId="2" applyNumberFormat="1" applyFont="1" applyFill="1" applyBorder="1" applyAlignment="1">
      <alignment horizontal="center" vertical="center"/>
    </xf>
    <xf numFmtId="0" fontId="0" fillId="0" borderId="50" xfId="2" applyFont="1" applyBorder="1">
      <alignment vertical="center"/>
    </xf>
    <xf numFmtId="0" fontId="0" fillId="0" borderId="0" xfId="2" applyFont="1">
      <alignment vertical="center"/>
    </xf>
    <xf numFmtId="0" fontId="0" fillId="5" borderId="2" xfId="2" applyFont="1" applyFill="1" applyBorder="1">
      <alignment vertical="center"/>
    </xf>
    <xf numFmtId="176" fontId="0" fillId="0" borderId="5" xfId="2" applyNumberFormat="1" applyFont="1" applyBorder="1">
      <alignment vertical="center"/>
    </xf>
    <xf numFmtId="176" fontId="7" fillId="6" borderId="5" xfId="2" applyNumberFormat="1" applyFont="1" applyFill="1" applyBorder="1" applyAlignment="1">
      <alignment horizontal="center" vertical="center"/>
    </xf>
    <xf numFmtId="0" fontId="0" fillId="5" borderId="60" xfId="2" applyFont="1" applyFill="1" applyBorder="1">
      <alignment vertical="center"/>
    </xf>
    <xf numFmtId="180" fontId="0" fillId="5" borderId="21" xfId="4" applyNumberFormat="1" applyFont="1" applyFill="1" applyBorder="1" applyAlignment="1">
      <alignment vertical="center"/>
    </xf>
    <xf numFmtId="180" fontId="0" fillId="5" borderId="5" xfId="4" applyNumberFormat="1" applyFont="1" applyFill="1" applyBorder="1" applyAlignment="1">
      <alignment vertical="center"/>
    </xf>
    <xf numFmtId="0" fontId="0" fillId="5" borderId="82" xfId="2" applyFont="1" applyFill="1" applyBorder="1">
      <alignment vertical="center"/>
    </xf>
    <xf numFmtId="0" fontId="0" fillId="0" borderId="62" xfId="2" applyFont="1" applyBorder="1">
      <alignment vertical="center"/>
    </xf>
    <xf numFmtId="0" fontId="0" fillId="0" borderId="75" xfId="2" applyFont="1" applyBorder="1">
      <alignment vertical="center"/>
    </xf>
    <xf numFmtId="0" fontId="0" fillId="5" borderId="86" xfId="2" applyFont="1" applyFill="1" applyBorder="1">
      <alignment vertical="center"/>
    </xf>
    <xf numFmtId="176" fontId="0" fillId="0" borderId="87" xfId="2" applyNumberFormat="1" applyFont="1" applyBorder="1">
      <alignment vertical="center"/>
    </xf>
    <xf numFmtId="176" fontId="7" fillId="6" borderId="87" xfId="2" applyNumberFormat="1" applyFont="1" applyFill="1" applyBorder="1" applyAlignment="1">
      <alignment horizontal="center" vertical="center"/>
    </xf>
    <xf numFmtId="176" fontId="7" fillId="5" borderId="81" xfId="0" applyNumberFormat="1" applyFont="1" applyFill="1" applyBorder="1" applyAlignment="1">
      <alignment horizontal="center" vertical="center"/>
    </xf>
    <xf numFmtId="176" fontId="7" fillId="6" borderId="82" xfId="0" applyNumberFormat="1" applyFont="1" applyFill="1" applyBorder="1" applyAlignment="1">
      <alignment horizontal="center" vertical="center"/>
    </xf>
    <xf numFmtId="176" fontId="7" fillId="6" borderId="5" xfId="0" applyNumberFormat="1" applyFont="1" applyFill="1" applyBorder="1" applyAlignment="1">
      <alignment horizontal="center" vertical="center"/>
    </xf>
    <xf numFmtId="176" fontId="7" fillId="6" borderId="2" xfId="0" applyNumberFormat="1" applyFont="1" applyFill="1" applyBorder="1" applyAlignment="1">
      <alignment horizontal="center" vertical="center"/>
    </xf>
    <xf numFmtId="176" fontId="7" fillId="5" borderId="5" xfId="0" applyNumberFormat="1" applyFont="1" applyFill="1" applyBorder="1" applyAlignment="1">
      <alignment horizontal="center" vertical="center"/>
    </xf>
    <xf numFmtId="176" fontId="7" fillId="6" borderId="1" xfId="0" applyNumberFormat="1" applyFont="1" applyFill="1" applyBorder="1" applyAlignment="1">
      <alignment horizontal="center" vertical="center"/>
    </xf>
    <xf numFmtId="176" fontId="7" fillId="6" borderId="91" xfId="0" applyNumberFormat="1" applyFont="1" applyFill="1" applyBorder="1" applyAlignment="1">
      <alignment horizontal="left" vertical="center"/>
    </xf>
    <xf numFmtId="176" fontId="7" fillId="6" borderId="47" xfId="0" applyNumberFormat="1" applyFont="1" applyFill="1" applyBorder="1" applyAlignment="1">
      <alignment horizontal="left" vertical="center"/>
    </xf>
    <xf numFmtId="176" fontId="7" fillId="6" borderId="51" xfId="0" applyNumberFormat="1" applyFont="1" applyFill="1" applyBorder="1" applyAlignment="1">
      <alignment horizontal="left" vertical="center"/>
    </xf>
    <xf numFmtId="176" fontId="22" fillId="0" borderId="50" xfId="0" applyNumberFormat="1" applyFont="1" applyBorder="1">
      <alignment vertical="center"/>
    </xf>
    <xf numFmtId="176" fontId="7" fillId="8" borderId="4" xfId="0" applyNumberFormat="1" applyFont="1" applyFill="1" applyBorder="1" applyAlignment="1">
      <alignment horizontal="center" vertical="center"/>
    </xf>
    <xf numFmtId="0" fontId="7" fillId="8" borderId="2" xfId="0" applyFont="1" applyFill="1" applyBorder="1" applyAlignment="1">
      <alignment horizontal="center" vertical="center" wrapText="1"/>
    </xf>
    <xf numFmtId="0" fontId="7" fillId="8" borderId="51" xfId="0" applyFont="1" applyFill="1" applyBorder="1" applyAlignment="1">
      <alignment horizontal="center" vertical="center" wrapText="1"/>
    </xf>
    <xf numFmtId="176" fontId="7" fillId="6" borderId="94" xfId="0" applyNumberFormat="1" applyFont="1" applyFill="1" applyBorder="1" applyAlignment="1">
      <alignment horizontal="center" vertical="center" wrapText="1"/>
    </xf>
    <xf numFmtId="176" fontId="7" fillId="6" borderId="87" xfId="0" applyNumberFormat="1" applyFont="1" applyFill="1" applyBorder="1" applyAlignment="1">
      <alignment horizontal="center" vertical="center"/>
    </xf>
    <xf numFmtId="0" fontId="7" fillId="6" borderId="87" xfId="0" applyFont="1" applyFill="1" applyBorder="1" applyAlignment="1">
      <alignment vertical="center" textRotation="255"/>
    </xf>
    <xf numFmtId="0" fontId="7" fillId="6" borderId="95" xfId="0" applyFont="1" applyFill="1" applyBorder="1" applyAlignment="1">
      <alignment vertical="center" textRotation="255"/>
    </xf>
    <xf numFmtId="0" fontId="5" fillId="0" borderId="0" xfId="2">
      <alignment vertical="center"/>
    </xf>
    <xf numFmtId="0" fontId="23" fillId="0" borderId="0" xfId="2" applyFont="1" applyAlignment="1">
      <alignment horizontal="center" vertical="center"/>
    </xf>
    <xf numFmtId="0" fontId="7" fillId="6" borderId="94" xfId="0" applyFont="1" applyFill="1" applyBorder="1" applyAlignment="1">
      <alignment horizontal="center" vertical="center" wrapText="1"/>
    </xf>
    <xf numFmtId="176" fontId="7" fillId="6" borderId="51" xfId="0" applyNumberFormat="1" applyFont="1" applyFill="1" applyBorder="1" applyAlignment="1">
      <alignment horizontal="center" vertical="center"/>
    </xf>
    <xf numFmtId="176" fontId="7" fillId="6" borderId="47" xfId="0" applyNumberFormat="1" applyFont="1" applyFill="1" applyBorder="1" applyAlignment="1">
      <alignment horizontal="center" vertical="center"/>
    </xf>
    <xf numFmtId="176" fontId="10" fillId="0" borderId="5" xfId="0" applyNumberFormat="1" applyFont="1" applyBorder="1">
      <alignment vertical="center"/>
    </xf>
    <xf numFmtId="176" fontId="10" fillId="3" borderId="8" xfId="0" applyNumberFormat="1" applyFont="1" applyFill="1" applyBorder="1">
      <alignment vertical="center"/>
    </xf>
    <xf numFmtId="176" fontId="10" fillId="3" borderId="48" xfId="0" applyNumberFormat="1" applyFont="1" applyFill="1" applyBorder="1">
      <alignment vertical="center"/>
    </xf>
    <xf numFmtId="9" fontId="10" fillId="5" borderId="5" xfId="5" applyFont="1" applyFill="1" applyBorder="1" applyAlignment="1">
      <alignment vertical="center"/>
    </xf>
    <xf numFmtId="9" fontId="10" fillId="5" borderId="21" xfId="5" applyFont="1" applyFill="1" applyBorder="1" applyAlignment="1">
      <alignment vertical="center"/>
    </xf>
    <xf numFmtId="176" fontId="10" fillId="3" borderId="60" xfId="0" applyNumberFormat="1" applyFont="1" applyFill="1" applyBorder="1">
      <alignment vertical="center"/>
    </xf>
    <xf numFmtId="176" fontId="10" fillId="3" borderId="7" xfId="0" applyNumberFormat="1" applyFont="1" applyFill="1" applyBorder="1">
      <alignment vertical="center"/>
    </xf>
    <xf numFmtId="176" fontId="10" fillId="3" borderId="4" xfId="0" applyNumberFormat="1" applyFont="1" applyFill="1" applyBorder="1">
      <alignment vertical="center"/>
    </xf>
    <xf numFmtId="9" fontId="10" fillId="5" borderId="81" xfId="5" applyFont="1" applyFill="1" applyBorder="1" applyAlignment="1">
      <alignment vertical="center"/>
    </xf>
    <xf numFmtId="9" fontId="10" fillId="5" borderId="96" xfId="5" applyFont="1" applyFill="1" applyBorder="1" applyAlignment="1">
      <alignment vertical="center"/>
    </xf>
    <xf numFmtId="9" fontId="10" fillId="8" borderId="4" xfId="5" applyFont="1" applyFill="1" applyBorder="1" applyAlignment="1">
      <alignment vertical="center"/>
    </xf>
    <xf numFmtId="9" fontId="10" fillId="8" borderId="11" xfId="5" applyFont="1" applyFill="1" applyBorder="1" applyAlignment="1">
      <alignment vertical="center"/>
    </xf>
    <xf numFmtId="176" fontId="10" fillId="8" borderId="4" xfId="0" applyNumberFormat="1" applyFont="1" applyFill="1" applyBorder="1">
      <alignment vertical="center"/>
    </xf>
    <xf numFmtId="0" fontId="10" fillId="8" borderId="12" xfId="0" applyFont="1" applyFill="1" applyBorder="1" applyAlignment="1">
      <alignment horizontal="center" vertical="center"/>
    </xf>
    <xf numFmtId="0" fontId="10" fillId="8" borderId="50" xfId="0" applyFont="1" applyFill="1" applyBorder="1" applyAlignment="1">
      <alignment horizontal="center" vertical="center"/>
    </xf>
    <xf numFmtId="176" fontId="10" fillId="5" borderId="5" xfId="0" applyNumberFormat="1" applyFont="1" applyFill="1" applyBorder="1">
      <alignment vertical="center"/>
    </xf>
    <xf numFmtId="0" fontId="10" fillId="3" borderId="8" xfId="0" applyFont="1" applyFill="1" applyBorder="1">
      <alignment vertical="center"/>
    </xf>
    <xf numFmtId="0" fontId="10" fillId="3" borderId="48" xfId="0" applyFont="1" applyFill="1" applyBorder="1">
      <alignment vertical="center"/>
    </xf>
    <xf numFmtId="0" fontId="10" fillId="3" borderId="60" xfId="0" applyFont="1" applyFill="1" applyBorder="1">
      <alignment vertical="center"/>
    </xf>
    <xf numFmtId="0" fontId="10" fillId="3" borderId="7" xfId="0" applyFont="1" applyFill="1" applyBorder="1">
      <alignment vertical="center"/>
    </xf>
    <xf numFmtId="176" fontId="11" fillId="4" borderId="61" xfId="0" applyNumberFormat="1" applyFont="1" applyFill="1" applyBorder="1" applyAlignment="1">
      <alignment horizontal="center" vertical="center"/>
    </xf>
    <xf numFmtId="176" fontId="10" fillId="0" borderId="60" xfId="0" applyNumberFormat="1" applyFont="1" applyBorder="1">
      <alignment vertical="center"/>
    </xf>
    <xf numFmtId="176" fontId="11" fillId="4" borderId="59" xfId="0" applyNumberFormat="1" applyFont="1" applyFill="1" applyBorder="1" applyAlignment="1">
      <alignment horizontal="center" vertical="center"/>
    </xf>
    <xf numFmtId="176" fontId="10" fillId="0" borderId="58" xfId="0" applyNumberFormat="1" applyFont="1" applyBorder="1">
      <alignment vertical="center"/>
    </xf>
    <xf numFmtId="176" fontId="11" fillId="4" borderId="57" xfId="0" applyNumberFormat="1" applyFont="1" applyFill="1" applyBorder="1" applyAlignment="1">
      <alignment horizontal="center" vertical="center"/>
    </xf>
    <xf numFmtId="176" fontId="10" fillId="0" borderId="56" xfId="0" applyNumberFormat="1" applyFont="1" applyBorder="1">
      <alignment vertical="center"/>
    </xf>
    <xf numFmtId="176" fontId="11" fillId="4" borderId="71" xfId="0" applyNumberFormat="1" applyFont="1" applyFill="1" applyBorder="1" applyAlignment="1">
      <alignment horizontal="center" vertical="center"/>
    </xf>
    <xf numFmtId="176" fontId="10" fillId="0" borderId="4" xfId="0" applyNumberFormat="1" applyFont="1" applyBorder="1">
      <alignment vertical="center"/>
    </xf>
    <xf numFmtId="176" fontId="11" fillId="4" borderId="70" xfId="0" applyNumberFormat="1" applyFont="1" applyFill="1" applyBorder="1" applyAlignment="1">
      <alignment horizontal="center" vertical="center"/>
    </xf>
    <xf numFmtId="176" fontId="10" fillId="0" borderId="8" xfId="0" applyNumberFormat="1" applyFont="1" applyBorder="1">
      <alignment vertical="center"/>
    </xf>
    <xf numFmtId="176" fontId="11" fillId="4" borderId="55" xfId="0" applyNumberFormat="1" applyFont="1" applyFill="1" applyBorder="1" applyAlignment="1">
      <alignment horizontal="center" vertical="center"/>
    </xf>
    <xf numFmtId="176" fontId="10" fillId="0" borderId="54" xfId="0" applyNumberFormat="1" applyFont="1" applyBorder="1">
      <alignment vertical="center"/>
    </xf>
    <xf numFmtId="176" fontId="11" fillId="4" borderId="53" xfId="0" applyNumberFormat="1" applyFont="1" applyFill="1" applyBorder="1" applyAlignment="1">
      <alignment horizontal="center" vertical="center"/>
    </xf>
    <xf numFmtId="176" fontId="10" fillId="0" borderId="52" xfId="0" applyNumberFormat="1" applyFont="1" applyBorder="1">
      <alignment vertical="center"/>
    </xf>
    <xf numFmtId="176" fontId="11" fillId="4" borderId="49" xfId="0" applyNumberFormat="1" applyFont="1" applyFill="1" applyBorder="1" applyAlignment="1">
      <alignment horizontal="center" vertical="center"/>
    </xf>
    <xf numFmtId="176" fontId="10" fillId="0" borderId="48" xfId="0" applyNumberFormat="1" applyFont="1" applyBorder="1">
      <alignment vertical="center"/>
    </xf>
    <xf numFmtId="176" fontId="11" fillId="8" borderId="65" xfId="0" applyNumberFormat="1" applyFont="1" applyFill="1" applyBorder="1" applyAlignment="1">
      <alignment horizontal="center" vertical="center"/>
    </xf>
    <xf numFmtId="176" fontId="10" fillId="8" borderId="7" xfId="0" applyNumberFormat="1" applyFont="1" applyFill="1" applyBorder="1">
      <alignment vertical="center"/>
    </xf>
    <xf numFmtId="0" fontId="10" fillId="8" borderId="7" xfId="0" applyFont="1" applyFill="1" applyBorder="1">
      <alignment vertical="center"/>
    </xf>
    <xf numFmtId="176" fontId="10" fillId="8" borderId="64" xfId="0" applyNumberFormat="1" applyFont="1" applyFill="1" applyBorder="1">
      <alignment vertical="center"/>
    </xf>
    <xf numFmtId="0" fontId="10" fillId="8" borderId="47" xfId="0" applyFont="1" applyFill="1" applyBorder="1" applyAlignment="1">
      <alignment horizontal="center" vertical="center"/>
    </xf>
    <xf numFmtId="0" fontId="10" fillId="8" borderId="46" xfId="0" applyFont="1" applyFill="1" applyBorder="1" applyAlignment="1">
      <alignment horizontal="center" vertical="center"/>
    </xf>
    <xf numFmtId="0" fontId="10" fillId="8" borderId="45" xfId="0" applyFont="1" applyFill="1" applyBorder="1" applyAlignment="1">
      <alignment horizontal="center" vertical="center"/>
    </xf>
    <xf numFmtId="176" fontId="10" fillId="3" borderId="58" xfId="0" applyNumberFormat="1" applyFont="1" applyFill="1" applyBorder="1">
      <alignment vertical="center"/>
    </xf>
    <xf numFmtId="176" fontId="10" fillId="3" borderId="56" xfId="0" applyNumberFormat="1" applyFont="1" applyFill="1" applyBorder="1">
      <alignment vertical="center"/>
    </xf>
    <xf numFmtId="176" fontId="10" fillId="3" borderId="54" xfId="0" applyNumberFormat="1" applyFont="1" applyFill="1" applyBorder="1">
      <alignment vertical="center"/>
    </xf>
    <xf numFmtId="176" fontId="10" fillId="3" borderId="52" xfId="0" applyNumberFormat="1" applyFont="1" applyFill="1" applyBorder="1">
      <alignment vertical="center"/>
    </xf>
    <xf numFmtId="176" fontId="10" fillId="5" borderId="56" xfId="0" applyNumberFormat="1" applyFont="1" applyFill="1" applyBorder="1">
      <alignment vertical="center"/>
    </xf>
    <xf numFmtId="0" fontId="6" fillId="0" borderId="0" xfId="1" applyFont="1" applyAlignment="1">
      <alignment horizontal="left" vertical="center"/>
    </xf>
    <xf numFmtId="176" fontId="6" fillId="0" borderId="0" xfId="0" applyNumberFormat="1" applyFont="1">
      <alignment vertical="center"/>
    </xf>
    <xf numFmtId="0" fontId="6" fillId="0" borderId="0" xfId="0" applyFont="1">
      <alignment vertical="center"/>
    </xf>
    <xf numFmtId="0" fontId="24" fillId="0" borderId="0" xfId="0" applyFont="1">
      <alignment vertical="center"/>
    </xf>
    <xf numFmtId="0" fontId="18" fillId="2" borderId="0" xfId="2" applyFont="1" applyFill="1" applyAlignment="1">
      <alignment horizontal="left" vertical="top"/>
    </xf>
    <xf numFmtId="0" fontId="11" fillId="6" borderId="7" xfId="0" applyFont="1" applyFill="1" applyBorder="1" applyAlignment="1">
      <alignment horizontal="center" vertical="center" textRotation="255"/>
    </xf>
    <xf numFmtId="0" fontId="11" fillId="6" borderId="4" xfId="0" applyFont="1" applyFill="1" applyBorder="1" applyAlignment="1">
      <alignment horizontal="center" vertical="center" textRotation="255"/>
    </xf>
    <xf numFmtId="0" fontId="11" fillId="6" borderId="21" xfId="0" applyFont="1" applyFill="1" applyBorder="1" applyAlignment="1">
      <alignment horizontal="distributed" vertical="center" indent="1"/>
    </xf>
    <xf numFmtId="0" fontId="11" fillId="6" borderId="9" xfId="0" applyFont="1" applyFill="1" applyBorder="1" applyAlignment="1">
      <alignment horizontal="distributed" vertical="center" indent="1"/>
    </xf>
    <xf numFmtId="0" fontId="11" fillId="6" borderId="6" xfId="0" applyFont="1" applyFill="1" applyBorder="1" applyAlignment="1">
      <alignment horizontal="distributed" vertical="center" indent="1"/>
    </xf>
    <xf numFmtId="0" fontId="11" fillId="6" borderId="21" xfId="0" applyFont="1" applyFill="1" applyBorder="1" applyAlignment="1">
      <alignment horizontal="distributed" vertical="center" indent="6"/>
    </xf>
    <xf numFmtId="0" fontId="11" fillId="6" borderId="9" xfId="0" applyFont="1" applyFill="1" applyBorder="1" applyAlignment="1">
      <alignment horizontal="distributed" vertical="center" indent="6"/>
    </xf>
    <xf numFmtId="0" fontId="11" fillId="6" borderId="6" xfId="0" applyFont="1" applyFill="1" applyBorder="1" applyAlignment="1">
      <alignment horizontal="distributed" vertical="center" indent="6"/>
    </xf>
    <xf numFmtId="0" fontId="11" fillId="6" borderId="4" xfId="0" applyFont="1" applyFill="1" applyBorder="1" applyAlignment="1">
      <alignment horizontal="distributed" vertical="center" indent="1"/>
    </xf>
    <xf numFmtId="0" fontId="11" fillId="0" borderId="11" xfId="0" applyFont="1" applyFill="1" applyBorder="1" applyAlignment="1">
      <alignment vertical="center"/>
    </xf>
    <xf numFmtId="0" fontId="10" fillId="0" borderId="20" xfId="0" applyFont="1" applyFill="1" applyBorder="1">
      <alignment vertical="center"/>
    </xf>
    <xf numFmtId="0" fontId="10" fillId="0" borderId="3" xfId="0" applyFont="1" applyFill="1" applyBorder="1">
      <alignment vertical="center"/>
    </xf>
    <xf numFmtId="0" fontId="11" fillId="6" borderId="5" xfId="0" applyFont="1" applyFill="1" applyBorder="1" applyAlignment="1">
      <alignment horizontal="distributed" vertical="center" indent="1"/>
    </xf>
    <xf numFmtId="0" fontId="11" fillId="0" borderId="5" xfId="0" applyFont="1" applyFill="1" applyBorder="1" applyAlignment="1">
      <alignment horizontal="left" vertical="center" indent="1"/>
    </xf>
    <xf numFmtId="0" fontId="11" fillId="6" borderId="8" xfId="0" applyFont="1" applyFill="1" applyBorder="1" applyAlignment="1">
      <alignment vertical="center" textRotation="255"/>
    </xf>
    <xf numFmtId="0" fontId="11" fillId="6" borderId="7" xfId="0" applyFont="1" applyFill="1" applyBorder="1" applyAlignment="1">
      <alignment vertical="center" textRotation="255"/>
    </xf>
    <xf numFmtId="0" fontId="11" fillId="6" borderId="4" xfId="0" applyFont="1" applyFill="1" applyBorder="1" applyAlignment="1">
      <alignment vertical="center" textRotation="255"/>
    </xf>
    <xf numFmtId="0" fontId="11" fillId="6" borderId="8" xfId="0" applyFont="1" applyFill="1" applyBorder="1" applyAlignment="1">
      <alignment horizontal="center" vertical="center" textRotation="255" shrinkToFit="1"/>
    </xf>
    <xf numFmtId="0" fontId="10" fillId="6" borderId="7" xfId="0" applyFont="1" applyFill="1" applyBorder="1" applyAlignment="1">
      <alignment horizontal="center" vertical="center" textRotation="255" shrinkToFit="1"/>
    </xf>
    <xf numFmtId="0" fontId="10" fillId="6" borderId="4" xfId="0" applyFont="1" applyFill="1" applyBorder="1" applyAlignment="1">
      <alignment horizontal="center" vertical="center" textRotation="255" shrinkToFit="1"/>
    </xf>
    <xf numFmtId="0" fontId="11" fillId="6" borderId="21" xfId="0" applyFont="1" applyFill="1" applyBorder="1" applyAlignment="1">
      <alignment horizontal="center" vertical="center"/>
    </xf>
    <xf numFmtId="0" fontId="11" fillId="6" borderId="9"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9" xfId="0" applyFont="1" applyFill="1" applyBorder="1" applyAlignment="1">
      <alignment vertical="center"/>
    </xf>
    <xf numFmtId="0" fontId="0" fillId="6" borderId="9" xfId="0" applyFont="1" applyFill="1" applyBorder="1" applyAlignment="1">
      <alignment vertical="center"/>
    </xf>
    <xf numFmtId="0" fontId="0" fillId="6" borderId="6" xfId="0" applyFont="1" applyFill="1" applyBorder="1" applyAlignment="1">
      <alignment vertical="center"/>
    </xf>
    <xf numFmtId="0" fontId="11" fillId="0" borderId="12" xfId="0" applyFont="1" applyFill="1" applyBorder="1" applyAlignment="1">
      <alignment horizontal="left" vertical="top" shrinkToFit="1"/>
    </xf>
    <xf numFmtId="0" fontId="11" fillId="0" borderId="0" xfId="0" applyFont="1" applyFill="1" applyBorder="1" applyAlignment="1">
      <alignment horizontal="left" vertical="top" shrinkToFit="1"/>
    </xf>
    <xf numFmtId="178" fontId="11" fillId="0" borderId="12" xfId="0" applyNumberFormat="1" applyFont="1" applyFill="1" applyBorder="1" applyAlignment="1">
      <alignment vertical="top" shrinkToFit="1"/>
    </xf>
    <xf numFmtId="178" fontId="11" fillId="0" borderId="0" xfId="0" applyNumberFormat="1" applyFont="1" applyFill="1" applyBorder="1" applyAlignment="1">
      <alignment vertical="top" shrinkToFit="1"/>
    </xf>
    <xf numFmtId="0" fontId="11" fillId="0" borderId="8" xfId="0" applyFont="1" applyFill="1" applyBorder="1" applyAlignment="1">
      <alignment horizontal="center" vertical="center" textRotation="255" shrinkToFit="1"/>
    </xf>
    <xf numFmtId="0" fontId="11" fillId="0" borderId="7" xfId="0" applyFont="1" applyFill="1" applyBorder="1" applyAlignment="1">
      <alignment horizontal="center" vertical="center" textRotation="255" shrinkToFit="1"/>
    </xf>
    <xf numFmtId="0" fontId="10" fillId="0" borderId="7" xfId="0" applyFont="1" applyFill="1" applyBorder="1" applyAlignment="1">
      <alignment horizontal="center" vertical="center" textRotation="255" shrinkToFit="1"/>
    </xf>
    <xf numFmtId="0" fontId="10" fillId="0" borderId="4" xfId="0" applyFont="1" applyFill="1" applyBorder="1" applyAlignment="1">
      <alignment horizontal="center" vertical="center" textRotation="255" shrinkToFit="1"/>
    </xf>
    <xf numFmtId="0" fontId="11" fillId="0" borderId="21" xfId="0" applyFont="1" applyFill="1" applyBorder="1" applyAlignment="1">
      <alignment horizontal="center" vertical="center"/>
    </xf>
    <xf numFmtId="0" fontId="11" fillId="0" borderId="9"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9" xfId="0" applyFont="1" applyFill="1" applyBorder="1" applyAlignment="1">
      <alignment vertical="center"/>
    </xf>
    <xf numFmtId="0" fontId="0" fillId="0" borderId="9" xfId="0" applyFont="1" applyBorder="1" applyAlignment="1">
      <alignment vertical="center"/>
    </xf>
    <xf numFmtId="0" fontId="0" fillId="0" borderId="6" xfId="0" applyFont="1" applyBorder="1" applyAlignment="1">
      <alignment vertical="center"/>
    </xf>
    <xf numFmtId="0" fontId="0" fillId="6" borderId="9" xfId="0" applyFont="1" applyFill="1" applyBorder="1" applyAlignment="1">
      <alignment horizontal="center" vertical="center"/>
    </xf>
    <xf numFmtId="0" fontId="0" fillId="6" borderId="6" xfId="0" applyFont="1" applyFill="1" applyBorder="1" applyAlignment="1">
      <alignment horizontal="center" vertical="center"/>
    </xf>
    <xf numFmtId="0" fontId="11" fillId="0" borderId="23" xfId="0" applyFont="1" applyFill="1" applyBorder="1" applyAlignment="1">
      <alignment horizontal="left" vertical="top" shrinkToFit="1"/>
    </xf>
    <xf numFmtId="0" fontId="11" fillId="0" borderId="10" xfId="0" applyFont="1" applyFill="1" applyBorder="1" applyAlignment="1">
      <alignment horizontal="left" vertical="top" shrinkToFit="1"/>
    </xf>
    <xf numFmtId="178" fontId="10" fillId="0" borderId="23" xfId="0" applyNumberFormat="1" applyFont="1" applyFill="1" applyBorder="1" applyAlignment="1">
      <alignment vertical="center"/>
    </xf>
    <xf numFmtId="178" fontId="10" fillId="0" borderId="10" xfId="0" applyNumberFormat="1" applyFont="1" applyFill="1" applyBorder="1" applyAlignment="1">
      <alignment vertical="center"/>
    </xf>
    <xf numFmtId="178" fontId="10" fillId="0" borderId="12" xfId="0" applyNumberFormat="1" applyFont="1" applyFill="1" applyBorder="1" applyAlignment="1">
      <alignment vertical="center"/>
    </xf>
    <xf numFmtId="178" fontId="10" fillId="0" borderId="0" xfId="0" applyNumberFormat="1" applyFont="1" applyFill="1" applyBorder="1" applyAlignment="1">
      <alignment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11" fillId="0" borderId="12" xfId="0" applyNumberFormat="1" applyFont="1" applyFill="1" applyBorder="1" applyAlignment="1">
      <alignment horizontal="left" vertical="top" shrinkToFit="1"/>
    </xf>
    <xf numFmtId="0" fontId="11" fillId="0" borderId="0" xfId="0" applyNumberFormat="1" applyFont="1" applyFill="1" applyBorder="1" applyAlignment="1">
      <alignment horizontal="left" vertical="top" shrinkToFit="1"/>
    </xf>
    <xf numFmtId="0" fontId="11" fillId="0" borderId="11" xfId="0" applyFont="1" applyFill="1" applyBorder="1" applyAlignment="1">
      <alignment horizontal="center" vertical="top" shrinkToFit="1"/>
    </xf>
    <xf numFmtId="0" fontId="11" fillId="0" borderId="20" xfId="0" applyFont="1" applyFill="1" applyBorder="1" applyAlignment="1">
      <alignment horizontal="center" vertical="top" shrinkToFit="1"/>
    </xf>
    <xf numFmtId="178" fontId="11" fillId="0" borderId="11" xfId="0" applyNumberFormat="1" applyFont="1" applyFill="1" applyBorder="1" applyAlignment="1">
      <alignment vertical="top" shrinkToFit="1"/>
    </xf>
    <xf numFmtId="178" fontId="11" fillId="0" borderId="20" xfId="0" applyNumberFormat="1" applyFont="1" applyFill="1" applyBorder="1" applyAlignment="1">
      <alignment vertical="top" shrinkToFit="1"/>
    </xf>
    <xf numFmtId="0" fontId="11" fillId="6" borderId="21" xfId="0" applyFont="1" applyFill="1" applyBorder="1" applyAlignment="1">
      <alignment horizontal="left" vertical="center" shrinkToFit="1"/>
    </xf>
    <xf numFmtId="0" fontId="10" fillId="6" borderId="9" xfId="0" applyFont="1" applyFill="1" applyBorder="1" applyAlignment="1">
      <alignment horizontal="left" vertical="center" shrinkToFit="1"/>
    </xf>
    <xf numFmtId="0" fontId="10" fillId="6" borderId="6" xfId="0" applyFont="1" applyFill="1" applyBorder="1" applyAlignment="1">
      <alignment horizontal="left" vertical="center" shrinkToFit="1"/>
    </xf>
    <xf numFmtId="0" fontId="11" fillId="0" borderId="21" xfId="0" applyFont="1" applyFill="1" applyBorder="1" applyAlignment="1">
      <alignment horizontal="left" vertical="center"/>
    </xf>
    <xf numFmtId="0" fontId="11" fillId="0" borderId="9" xfId="0" applyFont="1" applyFill="1" applyBorder="1" applyAlignment="1">
      <alignment horizontal="left" vertical="center"/>
    </xf>
    <xf numFmtId="0" fontId="10" fillId="0" borderId="9" xfId="0" applyFont="1" applyFill="1" applyBorder="1" applyAlignment="1">
      <alignment horizontal="left" vertical="center"/>
    </xf>
    <xf numFmtId="0" fontId="10" fillId="0" borderId="6" xfId="0" applyFont="1" applyFill="1" applyBorder="1" applyAlignment="1">
      <alignment horizontal="left" vertical="center"/>
    </xf>
    <xf numFmtId="0" fontId="11" fillId="0" borderId="21" xfId="0" applyFont="1" applyFill="1" applyBorder="1" applyAlignment="1">
      <alignment horizontal="distributed" vertical="center" indent="1"/>
    </xf>
    <xf numFmtId="0" fontId="11" fillId="0" borderId="9" xfId="0" applyFont="1" applyFill="1" applyBorder="1" applyAlignment="1">
      <alignment horizontal="distributed" vertical="center" indent="1"/>
    </xf>
    <xf numFmtId="0" fontId="10" fillId="0" borderId="6" xfId="0" applyFont="1" applyFill="1" applyBorder="1" applyAlignment="1">
      <alignment horizontal="distributed" vertical="center"/>
    </xf>
    <xf numFmtId="0" fontId="10" fillId="0" borderId="7" xfId="0" applyFont="1" applyBorder="1" applyAlignment="1">
      <alignment horizontal="center" vertical="center" textRotation="255"/>
    </xf>
    <xf numFmtId="0" fontId="11" fillId="6" borderId="7" xfId="0" applyFont="1" applyFill="1" applyBorder="1" applyAlignment="1">
      <alignment horizontal="center" vertical="center" textRotation="255" shrinkToFit="1"/>
    </xf>
    <xf numFmtId="0" fontId="11" fillId="6" borderId="11"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3" xfId="0" applyFont="1" applyFill="1" applyBorder="1" applyAlignment="1">
      <alignment horizontal="center" vertical="center"/>
    </xf>
    <xf numFmtId="0" fontId="13" fillId="2" borderId="23" xfId="0" applyFont="1" applyFill="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1" fillId="2" borderId="8" xfId="0" applyFont="1" applyFill="1" applyBorder="1" applyAlignment="1">
      <alignment horizontal="distributed" vertical="center" justifyLastLine="1" shrinkToFit="1"/>
    </xf>
    <xf numFmtId="0" fontId="10" fillId="0" borderId="7" xfId="0" applyFont="1" applyBorder="1" applyAlignment="1">
      <alignment horizontal="distributed" vertical="center" justifyLastLine="1" shrinkToFit="1"/>
    </xf>
    <xf numFmtId="0" fontId="10" fillId="0" borderId="4" xfId="0" applyFont="1" applyBorder="1" applyAlignment="1">
      <alignment horizontal="distributed" vertical="center" justifyLastLine="1" shrinkToFit="1"/>
    </xf>
    <xf numFmtId="0" fontId="13" fillId="4" borderId="23"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20"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3" fillId="4" borderId="26"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0" xfId="0" applyFont="1" applyBorder="1" applyAlignment="1">
      <alignment horizontal="center" vertical="center" wrapText="1"/>
    </xf>
    <xf numFmtId="0" fontId="13" fillId="4" borderId="10" xfId="0" applyFont="1" applyFill="1" applyBorder="1" applyAlignment="1">
      <alignment horizontal="center" vertical="center" wrapText="1" shrinkToFit="1"/>
    </xf>
    <xf numFmtId="0" fontId="14" fillId="0" borderId="15" xfId="0" applyFont="1" applyBorder="1" applyAlignment="1">
      <alignment horizontal="center" vertical="center" wrapText="1"/>
    </xf>
    <xf numFmtId="0" fontId="14" fillId="0" borderId="25" xfId="0" applyFont="1" applyBorder="1" applyAlignment="1">
      <alignment horizontal="center" vertical="center" wrapText="1"/>
    </xf>
    <xf numFmtId="0" fontId="13" fillId="2" borderId="26" xfId="0" applyFont="1" applyFill="1" applyBorder="1" applyAlignment="1">
      <alignment horizontal="center" vertical="center" wrapText="1" shrinkToFit="1"/>
    </xf>
    <xf numFmtId="0" fontId="14" fillId="0" borderId="27" xfId="0" applyFont="1" applyBorder="1" applyAlignment="1">
      <alignment horizontal="center" vertical="center" wrapText="1" shrinkToFit="1"/>
    </xf>
    <xf numFmtId="0" fontId="11" fillId="2" borderId="8" xfId="0" applyFont="1" applyFill="1" applyBorder="1" applyAlignment="1">
      <alignment horizontal="center" vertical="center" textRotation="255" shrinkToFit="1"/>
    </xf>
    <xf numFmtId="0" fontId="11" fillId="2" borderId="7" xfId="0" applyFont="1" applyFill="1" applyBorder="1" applyAlignment="1">
      <alignment horizontal="center" vertical="center" textRotation="255" shrinkToFit="1"/>
    </xf>
    <xf numFmtId="0" fontId="10" fillId="0" borderId="7" xfId="0" applyFont="1" applyBorder="1" applyAlignment="1">
      <alignment horizontal="center" vertical="center" textRotation="255" shrinkToFit="1"/>
    </xf>
    <xf numFmtId="0" fontId="11" fillId="4" borderId="12" xfId="0" applyFont="1" applyFill="1" applyBorder="1" applyAlignment="1">
      <alignment horizontal="center" vertical="center"/>
    </xf>
    <xf numFmtId="0" fontId="10" fillId="4" borderId="0" xfId="0" applyFont="1" applyFill="1" applyBorder="1" applyAlignment="1">
      <alignment vertical="center"/>
    </xf>
    <xf numFmtId="0" fontId="10" fillId="4" borderId="2" xfId="0" applyFont="1" applyFill="1" applyBorder="1" applyAlignment="1">
      <alignment vertical="center"/>
    </xf>
    <xf numFmtId="0" fontId="10" fillId="4" borderId="11" xfId="0" applyFont="1" applyFill="1" applyBorder="1" applyAlignment="1">
      <alignment vertical="center"/>
    </xf>
    <xf numFmtId="0" fontId="10" fillId="4" borderId="20" xfId="0" applyFont="1" applyFill="1" applyBorder="1" applyAlignment="1">
      <alignment vertical="center"/>
    </xf>
    <xf numFmtId="0" fontId="10" fillId="4" borderId="3" xfId="0" applyFont="1" applyFill="1" applyBorder="1" applyAlignment="1">
      <alignment vertical="center"/>
    </xf>
    <xf numFmtId="0" fontId="13" fillId="4" borderId="23" xfId="0" applyFont="1" applyFill="1" applyBorder="1" applyAlignment="1">
      <alignment horizontal="center" vertical="center"/>
    </xf>
    <xf numFmtId="0" fontId="13" fillId="4" borderId="10" xfId="0" applyFont="1" applyFill="1" applyBorder="1" applyAlignment="1">
      <alignment horizontal="center" vertical="center"/>
    </xf>
    <xf numFmtId="0" fontId="14" fillId="0" borderId="1" xfId="0" applyFont="1" applyBorder="1" applyAlignment="1">
      <alignment vertical="center"/>
    </xf>
    <xf numFmtId="0" fontId="13" fillId="4" borderId="12" xfId="0" applyFont="1" applyFill="1" applyBorder="1" applyAlignment="1">
      <alignment horizontal="center" vertical="center" wrapText="1"/>
    </xf>
    <xf numFmtId="0" fontId="13" fillId="4" borderId="0" xfId="0" applyFont="1" applyFill="1" applyBorder="1" applyAlignment="1">
      <alignment horizontal="center" vertical="center"/>
    </xf>
    <xf numFmtId="0" fontId="14" fillId="0" borderId="2" xfId="0" applyFont="1" applyBorder="1" applyAlignment="1">
      <alignment vertical="center"/>
    </xf>
    <xf numFmtId="0" fontId="13" fillId="4" borderId="11" xfId="0" applyFont="1" applyFill="1" applyBorder="1" applyAlignment="1">
      <alignment horizontal="center" vertical="center"/>
    </xf>
    <xf numFmtId="0" fontId="13" fillId="4" borderId="20" xfId="0" applyFont="1" applyFill="1" applyBorder="1" applyAlignment="1">
      <alignment horizontal="center" vertical="center"/>
    </xf>
    <xf numFmtId="0" fontId="14" fillId="0" borderId="3" xfId="0" applyFont="1" applyBorder="1" applyAlignment="1">
      <alignment vertical="center"/>
    </xf>
    <xf numFmtId="0" fontId="11" fillId="0" borderId="6" xfId="0" applyFont="1" applyFill="1" applyBorder="1" applyAlignment="1">
      <alignment horizontal="left" vertical="center"/>
    </xf>
    <xf numFmtId="0" fontId="13" fillId="0" borderId="21" xfId="0" applyNumberFormat="1" applyFont="1" applyFill="1" applyBorder="1" applyAlignment="1">
      <alignment horizontal="right"/>
    </xf>
    <xf numFmtId="0" fontId="14" fillId="0" borderId="9" xfId="0" applyFont="1" applyBorder="1" applyAlignment="1">
      <alignment horizontal="right"/>
    </xf>
    <xf numFmtId="0" fontId="13" fillId="0" borderId="22" xfId="0" applyNumberFormat="1" applyFont="1" applyFill="1" applyBorder="1" applyAlignment="1">
      <alignment horizontal="right"/>
    </xf>
    <xf numFmtId="0" fontId="13" fillId="0" borderId="9" xfId="0" applyFont="1" applyFill="1" applyBorder="1" applyAlignment="1">
      <alignment horizontal="center"/>
    </xf>
    <xf numFmtId="0" fontId="14" fillId="0" borderId="9" xfId="0" applyFont="1" applyBorder="1" applyAlignment="1">
      <alignment horizontal="center"/>
    </xf>
    <xf numFmtId="0" fontId="13" fillId="0" borderId="21" xfId="0" applyFont="1" applyFill="1" applyBorder="1" applyAlignment="1">
      <alignment horizontal="right" vertical="center"/>
    </xf>
    <xf numFmtId="0" fontId="14" fillId="0" borderId="9" xfId="0" applyFont="1" applyBorder="1" applyAlignment="1">
      <alignment vertical="center"/>
    </xf>
    <xf numFmtId="0" fontId="11" fillId="0" borderId="21" xfId="0" applyFont="1" applyFill="1" applyBorder="1" applyAlignment="1">
      <alignment vertical="center"/>
    </xf>
    <xf numFmtId="0" fontId="11" fillId="0" borderId="9" xfId="0" applyFont="1" applyFill="1" applyBorder="1" applyAlignment="1">
      <alignment vertical="center"/>
    </xf>
    <xf numFmtId="0" fontId="11" fillId="0" borderId="6" xfId="0" applyFont="1" applyFill="1" applyBorder="1" applyAlignment="1">
      <alignment vertical="center"/>
    </xf>
    <xf numFmtId="0" fontId="13" fillId="0" borderId="21" xfId="0" applyFont="1" applyFill="1" applyBorder="1" applyAlignment="1">
      <alignment horizontal="center"/>
    </xf>
    <xf numFmtId="0" fontId="13" fillId="0" borderId="22" xfId="0" applyFont="1" applyFill="1" applyBorder="1" applyAlignment="1">
      <alignment horizontal="center"/>
    </xf>
    <xf numFmtId="0" fontId="13" fillId="0" borderId="9" xfId="0" applyFont="1" applyFill="1" applyBorder="1" applyAlignment="1">
      <alignment horizontal="right" vertical="center"/>
    </xf>
    <xf numFmtId="0" fontId="11" fillId="0" borderId="21"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177" fontId="13" fillId="3" borderId="21" xfId="0" applyNumberFormat="1" applyFont="1" applyFill="1" applyBorder="1" applyAlignment="1">
      <alignment horizontal="right"/>
    </xf>
    <xf numFmtId="177" fontId="13" fillId="3" borderId="22" xfId="0" applyNumberFormat="1" applyFont="1" applyFill="1" applyBorder="1" applyAlignment="1">
      <alignment horizontal="right"/>
    </xf>
    <xf numFmtId="0" fontId="13" fillId="3" borderId="9" xfId="0" applyFont="1" applyFill="1" applyBorder="1" applyAlignment="1">
      <alignment horizontal="right"/>
    </xf>
    <xf numFmtId="0" fontId="13" fillId="3" borderId="21" xfId="0" applyFont="1" applyFill="1" applyBorder="1" applyAlignment="1">
      <alignment horizontal="right"/>
    </xf>
    <xf numFmtId="0" fontId="11" fillId="2" borderId="4" xfId="0" applyFont="1" applyFill="1" applyBorder="1" applyAlignment="1">
      <alignment horizontal="center" vertical="center" textRotation="255" shrinkToFit="1"/>
    </xf>
    <xf numFmtId="0" fontId="11" fillId="4" borderId="23"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2" xfId="0" applyFont="1" applyFill="1" applyBorder="1" applyAlignment="1">
      <alignment horizontal="center" vertical="center"/>
    </xf>
    <xf numFmtId="0" fontId="0" fillId="0" borderId="11" xfId="0" applyFont="1" applyBorder="1" applyAlignment="1">
      <alignment horizontal="center" vertical="center"/>
    </xf>
    <xf numFmtId="0" fontId="0" fillId="0" borderId="20" xfId="0" applyFont="1" applyBorder="1" applyAlignment="1">
      <alignment horizontal="center" vertical="center"/>
    </xf>
    <xf numFmtId="0" fontId="0" fillId="0" borderId="3" xfId="0" applyFont="1" applyBorder="1" applyAlignment="1">
      <alignment horizontal="center" vertical="center"/>
    </xf>
    <xf numFmtId="0" fontId="0" fillId="0" borderId="10" xfId="0" applyFont="1" applyBorder="1" applyAlignment="1">
      <alignment horizontal="center" vertical="center"/>
    </xf>
    <xf numFmtId="0" fontId="13" fillId="4" borderId="10" xfId="0" applyFont="1" applyFill="1" applyBorder="1" applyAlignment="1">
      <alignment horizontal="center" vertical="center" wrapText="1"/>
    </xf>
    <xf numFmtId="0" fontId="14" fillId="0" borderId="1" xfId="0" applyFont="1" applyBorder="1" applyAlignment="1">
      <alignment vertical="center" wrapText="1"/>
    </xf>
    <xf numFmtId="0" fontId="13" fillId="4" borderId="0" xfId="0" applyFont="1" applyFill="1" applyBorder="1" applyAlignment="1">
      <alignment horizontal="center" vertical="center" wrapText="1"/>
    </xf>
    <xf numFmtId="0" fontId="14" fillId="0" borderId="2" xfId="0" applyFont="1" applyBorder="1" applyAlignment="1">
      <alignment vertical="center" wrapText="1"/>
    </xf>
    <xf numFmtId="0" fontId="0" fillId="0" borderId="11" xfId="0" applyFont="1" applyBorder="1" applyAlignment="1">
      <alignment vertical="center" wrapText="1"/>
    </xf>
    <xf numFmtId="0" fontId="0" fillId="0" borderId="20" xfId="0" applyFont="1" applyBorder="1" applyAlignment="1">
      <alignment vertical="center" wrapText="1"/>
    </xf>
    <xf numFmtId="0" fontId="0" fillId="0" borderId="3" xfId="0" applyFont="1" applyBorder="1" applyAlignment="1">
      <alignment vertical="center" wrapText="1"/>
    </xf>
    <xf numFmtId="0" fontId="13" fillId="0" borderId="33" xfId="0" applyNumberFormat="1" applyFont="1" applyFill="1" applyBorder="1" applyAlignment="1">
      <alignment horizontal="right"/>
    </xf>
    <xf numFmtId="0" fontId="13" fillId="0" borderId="9" xfId="0" applyNumberFormat="1" applyFont="1" applyFill="1" applyBorder="1" applyAlignment="1">
      <alignment horizontal="right"/>
    </xf>
    <xf numFmtId="0" fontId="13" fillId="0" borderId="33" xfId="0" applyFont="1" applyFill="1" applyBorder="1" applyAlignment="1">
      <alignment horizontal="center"/>
    </xf>
    <xf numFmtId="0" fontId="11" fillId="0" borderId="23" xfId="0" applyFont="1" applyBorder="1" applyAlignment="1">
      <alignment horizontal="center" vertical="center"/>
    </xf>
    <xf numFmtId="0" fontId="11" fillId="0" borderId="10" xfId="0" applyFont="1" applyBorder="1" applyAlignment="1">
      <alignment vertical="center"/>
    </xf>
    <xf numFmtId="0" fontId="11" fillId="0" borderId="1" xfId="0" applyFont="1" applyBorder="1" applyAlignment="1">
      <alignment vertical="center"/>
    </xf>
    <xf numFmtId="177" fontId="13" fillId="3" borderId="33" xfId="0" applyNumberFormat="1" applyFont="1" applyFill="1" applyBorder="1" applyAlignment="1">
      <alignment horizontal="right"/>
    </xf>
    <xf numFmtId="177" fontId="13" fillId="3" borderId="9" xfId="0" applyNumberFormat="1" applyFont="1" applyFill="1" applyBorder="1" applyAlignment="1">
      <alignment horizontal="right"/>
    </xf>
    <xf numFmtId="0" fontId="13" fillId="3" borderId="33" xfId="0" applyFont="1" applyFill="1" applyBorder="1" applyAlignment="1">
      <alignment horizontal="right"/>
    </xf>
    <xf numFmtId="0" fontId="11" fillId="0" borderId="8" xfId="0" applyFont="1" applyBorder="1" applyAlignment="1">
      <alignment horizontal="distributed" vertical="center" justifyLastLine="1" shrinkToFit="1"/>
    </xf>
    <xf numFmtId="0" fontId="11" fillId="0" borderId="7" xfId="0" applyFont="1" applyBorder="1" applyAlignment="1">
      <alignment horizontal="distributed" vertical="center" justifyLastLine="1" shrinkToFit="1"/>
    </xf>
    <xf numFmtId="0" fontId="0" fillId="0" borderId="4" xfId="0" applyFont="1" applyBorder="1" applyAlignment="1">
      <alignment horizontal="distributed" vertical="center" justifyLastLine="1" shrinkToFit="1"/>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0" xfId="0" applyFont="1" applyBorder="1" applyAlignment="1">
      <alignment horizontal="center" vertical="center" wrapText="1"/>
    </xf>
    <xf numFmtId="0" fontId="14" fillId="0" borderId="29" xfId="0" applyFont="1" applyBorder="1" applyAlignment="1">
      <alignment horizontal="center" vertical="center" wrapText="1"/>
    </xf>
    <xf numFmtId="0" fontId="0" fillId="0" borderId="27" xfId="0" applyFont="1" applyBorder="1" applyAlignment="1">
      <alignment horizontal="center" vertical="center" wrapText="1"/>
    </xf>
    <xf numFmtId="0" fontId="14" fillId="0" borderId="24" xfId="0" applyFont="1" applyBorder="1" applyAlignment="1">
      <alignment horizontal="left" vertical="center" wrapText="1"/>
    </xf>
    <xf numFmtId="0" fontId="0" fillId="0" borderId="17" xfId="0" applyFont="1" applyBorder="1" applyAlignment="1">
      <alignment vertical="center" wrapText="1"/>
    </xf>
    <xf numFmtId="0" fontId="0" fillId="0" borderId="34" xfId="0" applyFont="1" applyBorder="1" applyAlignment="1">
      <alignment vertical="center" wrapText="1"/>
    </xf>
    <xf numFmtId="0" fontId="14" fillId="0" borderId="24" xfId="0" applyFont="1" applyBorder="1" applyAlignment="1">
      <alignment horizontal="center" vertical="center" wrapText="1"/>
    </xf>
    <xf numFmtId="0" fontId="0" fillId="0" borderId="28" xfId="0" applyFont="1" applyBorder="1" applyAlignment="1">
      <alignment vertical="center" wrapText="1"/>
    </xf>
    <xf numFmtId="0" fontId="1" fillId="0" borderId="30" xfId="0" applyFont="1" applyBorder="1" applyAlignment="1">
      <alignment horizontal="left" vertical="center" wrapText="1"/>
    </xf>
    <xf numFmtId="0" fontId="1" fillId="0" borderId="31" xfId="0" applyFont="1" applyBorder="1" applyAlignment="1">
      <alignment vertical="center" wrapText="1"/>
    </xf>
    <xf numFmtId="0" fontId="1" fillId="0" borderId="31" xfId="0" applyFont="1" applyBorder="1" applyAlignment="1">
      <alignment horizontal="center" vertical="center" wrapText="1" shrinkToFit="1"/>
    </xf>
    <xf numFmtId="0" fontId="1" fillId="0" borderId="32" xfId="0" applyFont="1" applyBorder="1" applyAlignment="1">
      <alignment horizontal="center" vertical="center" wrapText="1"/>
    </xf>
    <xf numFmtId="0" fontId="11" fillId="6" borderId="4" xfId="0" applyFont="1" applyFill="1" applyBorder="1" applyAlignment="1">
      <alignment horizontal="center" vertical="center" textRotation="255" shrinkToFit="1"/>
    </xf>
    <xf numFmtId="0" fontId="11" fillId="6" borderId="23"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3" fillId="6" borderId="21" xfId="0" applyFont="1" applyFill="1" applyBorder="1" applyAlignment="1">
      <alignment horizontal="center" vertical="center"/>
    </xf>
    <xf numFmtId="177" fontId="13" fillId="0" borderId="21" xfId="0" applyNumberFormat="1" applyFont="1" applyFill="1" applyBorder="1" applyAlignment="1">
      <alignment horizontal="right" vertical="center"/>
    </xf>
    <xf numFmtId="0" fontId="13" fillId="0" borderId="33" xfId="0" applyFont="1" applyFill="1" applyBorder="1" applyAlignment="1">
      <alignment horizontal="right" vertical="center"/>
    </xf>
    <xf numFmtId="0" fontId="11" fillId="0" borderId="33" xfId="0" applyFont="1" applyFill="1" applyBorder="1" applyAlignment="1">
      <alignment horizontal="right" vertical="center"/>
    </xf>
    <xf numFmtId="0" fontId="11" fillId="0" borderId="9" xfId="0" applyFont="1" applyFill="1" applyBorder="1" applyAlignment="1">
      <alignment horizontal="right" vertical="center"/>
    </xf>
    <xf numFmtId="177" fontId="11" fillId="0" borderId="22"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0" fontId="10" fillId="0" borderId="9" xfId="0" applyFont="1" applyFill="1" applyBorder="1" applyAlignment="1">
      <alignment horizontal="right" vertical="center"/>
    </xf>
    <xf numFmtId="0" fontId="14" fillId="6" borderId="23"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13" fillId="6" borderId="24" xfId="0" applyFont="1" applyFill="1" applyBorder="1" applyAlignment="1">
      <alignment horizontal="center" vertical="center" wrapText="1" shrinkToFit="1"/>
    </xf>
    <xf numFmtId="0" fontId="13" fillId="6" borderId="17" xfId="0" applyFont="1" applyFill="1" applyBorder="1" applyAlignment="1">
      <alignment horizontal="center" vertical="center" wrapText="1" shrinkToFit="1"/>
    </xf>
    <xf numFmtId="0" fontId="13" fillId="6" borderId="36" xfId="0" applyFont="1" applyFill="1" applyBorder="1" applyAlignment="1">
      <alignment horizontal="center" vertical="center" wrapText="1" shrinkToFit="1"/>
    </xf>
    <xf numFmtId="0" fontId="13" fillId="6" borderId="34" xfId="0" applyFont="1" applyFill="1" applyBorder="1" applyAlignment="1">
      <alignment horizontal="center" vertical="center" wrapText="1" shrinkToFit="1"/>
    </xf>
    <xf numFmtId="0" fontId="13" fillId="6" borderId="20" xfId="0" applyFont="1" applyFill="1" applyBorder="1" applyAlignment="1">
      <alignment horizontal="center" vertical="center" wrapText="1" shrinkToFit="1"/>
    </xf>
    <xf numFmtId="0" fontId="13" fillId="6" borderId="28" xfId="0" applyFont="1" applyFill="1" applyBorder="1" applyAlignment="1">
      <alignment horizontal="center" vertical="center" wrapText="1" shrinkToFit="1"/>
    </xf>
    <xf numFmtId="0" fontId="15" fillId="6" borderId="24" xfId="0" applyFont="1" applyFill="1" applyBorder="1" applyAlignment="1">
      <alignment horizontal="center" vertical="center" wrapText="1" shrinkToFit="1"/>
    </xf>
    <xf numFmtId="0" fontId="15" fillId="6" borderId="17" xfId="0" applyFont="1" applyFill="1" applyBorder="1" applyAlignment="1">
      <alignment horizontal="center" vertical="center" wrapText="1" shrinkToFit="1"/>
    </xf>
    <xf numFmtId="0" fontId="15" fillId="6" borderId="34" xfId="0" applyFont="1" applyFill="1" applyBorder="1" applyAlignment="1">
      <alignment horizontal="center" vertical="center" wrapText="1" shrinkToFit="1"/>
    </xf>
    <xf numFmtId="0" fontId="15" fillId="6" borderId="20" xfId="0" applyFont="1" applyFill="1" applyBorder="1" applyAlignment="1">
      <alignment horizontal="center" vertical="center" wrapText="1" shrinkToFit="1"/>
    </xf>
    <xf numFmtId="0" fontId="13" fillId="6" borderId="18" xfId="0" applyFont="1" applyFill="1" applyBorder="1" applyAlignment="1">
      <alignment horizontal="center" vertical="center" wrapText="1" shrinkToFit="1"/>
    </xf>
    <xf numFmtId="0" fontId="13" fillId="6" borderId="19" xfId="0" applyFont="1" applyFill="1" applyBorder="1" applyAlignment="1">
      <alignment horizontal="center" vertical="center" wrapText="1" shrinkToFit="1"/>
    </xf>
    <xf numFmtId="0" fontId="12" fillId="6" borderId="23"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4"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2" xfId="0" applyFont="1" applyFill="1" applyBorder="1" applyAlignment="1">
      <alignment horizontal="center" vertical="center"/>
    </xf>
    <xf numFmtId="0" fontId="0" fillId="6" borderId="11" xfId="0" applyFont="1" applyFill="1" applyBorder="1" applyAlignment="1">
      <alignment horizontal="center" vertical="center"/>
    </xf>
    <xf numFmtId="0" fontId="13" fillId="6" borderId="23" xfId="0" applyFont="1" applyFill="1" applyBorder="1" applyAlignment="1">
      <alignment horizontal="center" vertical="center" wrapText="1" shrinkToFit="1"/>
    </xf>
    <xf numFmtId="0" fontId="13" fillId="6" borderId="10" xfId="0" applyFont="1" applyFill="1" applyBorder="1" applyAlignment="1">
      <alignment horizontal="center" vertical="center" wrapText="1" shrinkToFit="1"/>
    </xf>
    <xf numFmtId="0" fontId="13" fillId="6" borderId="12" xfId="0" applyFont="1" applyFill="1" applyBorder="1" applyAlignment="1">
      <alignment horizontal="center" vertical="center" wrapText="1" shrinkToFit="1"/>
    </xf>
    <xf numFmtId="0" fontId="13" fillId="6" borderId="0" xfId="0" applyFont="1" applyFill="1" applyBorder="1" applyAlignment="1">
      <alignment horizontal="center" vertical="center" wrapText="1" shrinkToFit="1"/>
    </xf>
    <xf numFmtId="0" fontId="13" fillId="6" borderId="11" xfId="0" applyFont="1" applyFill="1" applyBorder="1" applyAlignment="1">
      <alignment horizontal="center" vertical="center" wrapText="1" shrinkToFit="1"/>
    </xf>
    <xf numFmtId="0" fontId="13" fillId="6" borderId="26" xfId="0" applyFont="1" applyFill="1" applyBorder="1" applyAlignment="1">
      <alignment horizontal="center" vertical="center" wrapText="1" shrinkToFit="1"/>
    </xf>
    <xf numFmtId="0" fontId="13" fillId="6" borderId="29" xfId="0" applyFont="1" applyFill="1" applyBorder="1" applyAlignment="1">
      <alignment horizontal="center" vertical="center" wrapText="1" shrinkToFit="1"/>
    </xf>
    <xf numFmtId="0" fontId="13" fillId="6" borderId="27" xfId="0" applyFont="1" applyFill="1" applyBorder="1" applyAlignment="1">
      <alignment horizontal="center" vertical="center" wrapText="1" shrinkToFit="1"/>
    </xf>
    <xf numFmtId="0" fontId="0" fillId="6" borderId="1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13" fillId="6" borderId="30" xfId="0" applyFont="1" applyFill="1" applyBorder="1" applyAlignment="1">
      <alignment horizontal="center" vertical="center" wrapText="1" shrinkToFit="1"/>
    </xf>
    <xf numFmtId="0" fontId="13" fillId="6" borderId="31" xfId="0" applyFont="1" applyFill="1" applyBorder="1" applyAlignment="1">
      <alignment horizontal="center" vertical="center" wrapText="1" shrinkToFit="1"/>
    </xf>
    <xf numFmtId="0" fontId="13" fillId="6" borderId="42" xfId="0" applyFont="1" applyFill="1" applyBorder="1" applyAlignment="1">
      <alignment horizontal="center" vertical="center" wrapText="1" shrinkToFit="1"/>
    </xf>
    <xf numFmtId="0" fontId="12" fillId="6" borderId="34"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0" fillId="6" borderId="31" xfId="0" applyFont="1" applyFill="1" applyBorder="1" applyAlignment="1">
      <alignment horizontal="center" vertical="center" shrinkToFit="1"/>
    </xf>
    <xf numFmtId="0" fontId="12" fillId="6" borderId="30"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4" fillId="0" borderId="8"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10" fillId="0" borderId="9" xfId="0" applyFont="1" applyBorder="1" applyAlignment="1">
      <alignment vertical="center"/>
    </xf>
    <xf numFmtId="0" fontId="10" fillId="0" borderId="6" xfId="0" applyFont="1" applyBorder="1" applyAlignment="1">
      <alignment vertical="center"/>
    </xf>
    <xf numFmtId="0" fontId="13" fillId="0" borderId="21" xfId="0" applyNumberFormat="1" applyFont="1" applyFill="1" applyBorder="1" applyAlignment="1">
      <alignment horizontal="right" vertical="center"/>
    </xf>
    <xf numFmtId="0" fontId="13" fillId="0" borderId="9" xfId="0" applyNumberFormat="1" applyFont="1" applyFill="1" applyBorder="1" applyAlignment="1">
      <alignment horizontal="right" vertical="center"/>
    </xf>
    <xf numFmtId="0" fontId="0" fillId="0" borderId="9" xfId="0" applyFont="1" applyBorder="1" applyAlignment="1">
      <alignment horizontal="right" vertical="center"/>
    </xf>
    <xf numFmtId="177" fontId="13" fillId="0" borderId="22" xfId="0" applyNumberFormat="1" applyFont="1" applyFill="1" applyBorder="1" applyAlignment="1">
      <alignment horizontal="right" vertical="center"/>
    </xf>
    <xf numFmtId="177" fontId="13" fillId="0" borderId="9" xfId="0" applyNumberFormat="1" applyFont="1" applyFill="1" applyBorder="1" applyAlignment="1">
      <alignment horizontal="right" vertical="center"/>
    </xf>
    <xf numFmtId="0" fontId="11" fillId="0" borderId="21" xfId="0" applyFont="1" applyBorder="1" applyAlignment="1">
      <alignment vertical="center" shrinkToFit="1"/>
    </xf>
    <xf numFmtId="0" fontId="11" fillId="0" borderId="9" xfId="0" applyFont="1" applyBorder="1" applyAlignment="1">
      <alignment vertical="center" shrinkToFit="1"/>
    </xf>
    <xf numFmtId="0" fontId="11" fillId="0" borderId="6" xfId="0" applyFont="1" applyBorder="1" applyAlignment="1">
      <alignment vertical="center" shrinkToFit="1"/>
    </xf>
    <xf numFmtId="0" fontId="10" fillId="0" borderId="16" xfId="0" applyFont="1" applyBorder="1" applyAlignment="1">
      <alignment vertical="center"/>
    </xf>
    <xf numFmtId="0" fontId="11" fillId="0" borderId="33" xfId="0" applyFont="1" applyBorder="1" applyAlignment="1">
      <alignment horizontal="center" vertical="center"/>
    </xf>
    <xf numFmtId="0" fontId="10" fillId="0" borderId="14" xfId="0" applyFont="1" applyBorder="1" applyAlignment="1">
      <alignment vertical="center"/>
    </xf>
    <xf numFmtId="0" fontId="11" fillId="0" borderId="21" xfId="0" applyFont="1" applyFill="1" applyBorder="1" applyAlignment="1">
      <alignment horizontal="right" vertical="center"/>
    </xf>
    <xf numFmtId="0" fontId="11" fillId="4" borderId="21" xfId="0" applyFont="1" applyFill="1" applyBorder="1" applyAlignment="1">
      <alignment horizontal="center" vertical="center"/>
    </xf>
    <xf numFmtId="0" fontId="11" fillId="0" borderId="33" xfId="0" applyFont="1" applyFill="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11" fillId="0" borderId="22" xfId="0" applyFont="1" applyFill="1" applyBorder="1" applyAlignment="1">
      <alignment horizontal="right" vertical="center"/>
    </xf>
    <xf numFmtId="0" fontId="11" fillId="0" borderId="33" xfId="0" applyFont="1" applyFill="1" applyBorder="1" applyAlignment="1">
      <alignment horizontal="right" vertical="center" shrinkToFit="1"/>
    </xf>
    <xf numFmtId="0" fontId="10" fillId="0" borderId="9" xfId="0" applyFont="1" applyFill="1" applyBorder="1" applyAlignment="1">
      <alignment horizontal="right" vertical="center" shrinkToFit="1"/>
    </xf>
    <xf numFmtId="0" fontId="6" fillId="7" borderId="21" xfId="3" applyFont="1" applyFill="1" applyBorder="1" applyAlignment="1">
      <alignment horizontal="center" vertical="center"/>
    </xf>
    <xf numFmtId="0" fontId="6" fillId="7" borderId="9" xfId="3" applyFont="1" applyFill="1" applyBorder="1" applyAlignment="1">
      <alignment horizontal="center" vertical="center"/>
    </xf>
    <xf numFmtId="0" fontId="6" fillId="7" borderId="6" xfId="3" applyFont="1" applyFill="1" applyBorder="1" applyAlignment="1">
      <alignment horizontal="center" vertical="center"/>
    </xf>
    <xf numFmtId="0" fontId="11" fillId="3" borderId="21" xfId="0" applyFont="1" applyFill="1" applyBorder="1" applyAlignment="1">
      <alignment horizontal="right" vertical="center"/>
    </xf>
    <xf numFmtId="0" fontId="11" fillId="3" borderId="9" xfId="0" applyFont="1" applyFill="1" applyBorder="1" applyAlignment="1">
      <alignment horizontal="right" vertical="center"/>
    </xf>
    <xf numFmtId="0" fontId="11" fillId="3" borderId="44" xfId="0" applyFont="1" applyFill="1" applyBorder="1" applyAlignment="1">
      <alignment horizontal="right" vertical="center" shrinkToFit="1"/>
    </xf>
    <xf numFmtId="0" fontId="10" fillId="3" borderId="33" xfId="0" applyFont="1" applyFill="1" applyBorder="1" applyAlignment="1">
      <alignment horizontal="right" vertical="center" shrinkToFit="1"/>
    </xf>
    <xf numFmtId="0" fontId="11" fillId="3" borderId="44" xfId="0" applyFont="1" applyFill="1" applyBorder="1" applyAlignment="1">
      <alignment horizontal="right" vertical="center"/>
    </xf>
    <xf numFmtId="0" fontId="10" fillId="3" borderId="33" xfId="0" applyFont="1" applyFill="1" applyBorder="1" applyAlignment="1">
      <alignment horizontal="right" vertical="center"/>
    </xf>
    <xf numFmtId="0" fontId="10" fillId="3" borderId="9" xfId="0" applyFont="1" applyFill="1" applyBorder="1" applyAlignment="1">
      <alignment horizontal="right" vertical="center"/>
    </xf>
    <xf numFmtId="0" fontId="11" fillId="3" borderId="21" xfId="0" applyFont="1" applyFill="1" applyBorder="1" applyAlignment="1">
      <alignment horizontal="center" vertical="center"/>
    </xf>
    <xf numFmtId="0" fontId="10" fillId="6" borderId="7" xfId="0" applyFont="1" applyFill="1" applyBorder="1" applyAlignment="1">
      <alignment vertical="center" textRotation="255"/>
    </xf>
    <xf numFmtId="0" fontId="10" fillId="6" borderId="7" xfId="0" applyFont="1" applyFill="1" applyBorder="1" applyAlignment="1">
      <alignment vertical="center"/>
    </xf>
    <xf numFmtId="0" fontId="10" fillId="6" borderId="4" xfId="0" applyFont="1" applyFill="1" applyBorder="1" applyAlignment="1">
      <alignment vertical="center"/>
    </xf>
    <xf numFmtId="0" fontId="11" fillId="6" borderId="8" xfId="0" applyFont="1" applyFill="1" applyBorder="1" applyAlignment="1">
      <alignment horizontal="center" vertical="center" textRotation="255"/>
    </xf>
    <xf numFmtId="0" fontId="11" fillId="6" borderId="22" xfId="0" applyFont="1" applyFill="1" applyBorder="1" applyAlignment="1">
      <alignment horizontal="center" vertical="center"/>
    </xf>
    <xf numFmtId="0" fontId="11" fillId="6" borderId="21" xfId="0" applyFont="1" applyFill="1" applyBorder="1" applyAlignment="1">
      <alignment horizontal="center" vertical="center" shrinkToFit="1"/>
    </xf>
    <xf numFmtId="0" fontId="0" fillId="6" borderId="9" xfId="0" applyFont="1" applyFill="1" applyBorder="1" applyAlignment="1">
      <alignment horizontal="center" vertical="center" shrinkToFit="1"/>
    </xf>
    <xf numFmtId="0" fontId="11" fillId="3" borderId="35" xfId="0" applyFont="1" applyFill="1" applyBorder="1" applyAlignment="1">
      <alignment horizontal="right" vertical="center" shrinkToFit="1"/>
    </xf>
    <xf numFmtId="0" fontId="11" fillId="3" borderId="14" xfId="0" applyFont="1" applyFill="1" applyBorder="1" applyAlignment="1">
      <alignment horizontal="right" vertical="center"/>
    </xf>
    <xf numFmtId="0" fontId="11" fillId="3" borderId="33" xfId="0" applyFont="1" applyFill="1" applyBorder="1" applyAlignment="1">
      <alignment horizontal="right" vertical="center"/>
    </xf>
    <xf numFmtId="0" fontId="11" fillId="3" borderId="22" xfId="0" applyFont="1" applyFill="1" applyBorder="1" applyAlignment="1">
      <alignment horizontal="right" vertical="center"/>
    </xf>
    <xf numFmtId="0" fontId="11" fillId="3" borderId="33" xfId="0" applyFont="1" applyFill="1" applyBorder="1" applyAlignment="1">
      <alignment horizontal="right" vertical="center" shrinkToFit="1"/>
    </xf>
    <xf numFmtId="0" fontId="10" fillId="3" borderId="9" xfId="0" applyFont="1" applyFill="1" applyBorder="1" applyAlignment="1">
      <alignment horizontal="right" vertical="center" shrinkToFit="1"/>
    </xf>
    <xf numFmtId="179" fontId="11" fillId="3" borderId="21" xfId="0" applyNumberFormat="1" applyFont="1" applyFill="1" applyBorder="1" applyAlignment="1">
      <alignment horizontal="center" vertical="center"/>
    </xf>
    <xf numFmtId="0" fontId="10" fillId="0" borderId="21" xfId="0" applyFont="1" applyFill="1" applyBorder="1" applyAlignment="1">
      <alignment horizontal="center" vertical="center"/>
    </xf>
    <xf numFmtId="179" fontId="11" fillId="3" borderId="22" xfId="0" applyNumberFormat="1" applyFont="1" applyFill="1" applyBorder="1" applyAlignment="1">
      <alignment horizontal="left" vertical="center" indent="3"/>
    </xf>
    <xf numFmtId="0" fontId="0" fillId="0" borderId="9" xfId="0" applyFont="1" applyBorder="1" applyAlignment="1">
      <alignment horizontal="left" vertical="center" indent="3"/>
    </xf>
    <xf numFmtId="179" fontId="11" fillId="3" borderId="9" xfId="0" applyNumberFormat="1" applyFont="1" applyFill="1" applyBorder="1" applyAlignment="1">
      <alignment horizontal="left" vertical="center" indent="3"/>
    </xf>
    <xf numFmtId="0" fontId="11" fillId="3" borderId="21" xfId="0" applyFont="1" applyFill="1" applyBorder="1" applyAlignment="1">
      <alignment horizontal="left" vertical="center" indent="3"/>
    </xf>
    <xf numFmtId="0" fontId="10" fillId="6" borderId="7" xfId="0" applyFont="1" applyFill="1" applyBorder="1" applyAlignment="1">
      <alignment horizontal="center" vertical="center" textRotation="255"/>
    </xf>
    <xf numFmtId="0" fontId="11" fillId="6" borderId="21" xfId="0" applyFont="1" applyFill="1" applyBorder="1" applyAlignment="1">
      <alignment horizontal="distributed" vertical="center" justifyLastLine="1"/>
    </xf>
    <xf numFmtId="0" fontId="11" fillId="6" borderId="9" xfId="0" applyFont="1" applyFill="1" applyBorder="1" applyAlignment="1">
      <alignment horizontal="distributed" vertical="center" justifyLastLine="1"/>
    </xf>
    <xf numFmtId="0" fontId="11" fillId="6" borderId="6" xfId="0" applyFont="1" applyFill="1" applyBorder="1" applyAlignment="1">
      <alignment horizontal="distributed" vertical="center" justifyLastLine="1"/>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3"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9" xfId="0" applyFont="1" applyBorder="1" applyAlignment="1">
      <alignment horizontal="right" vertical="center"/>
    </xf>
    <xf numFmtId="0" fontId="11" fillId="0" borderId="6" xfId="0" applyFont="1" applyBorder="1" applyAlignment="1">
      <alignment horizontal="right" vertical="center"/>
    </xf>
    <xf numFmtId="0" fontId="10" fillId="4" borderId="11"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3"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21" xfId="0" applyFont="1" applyFill="1" applyBorder="1" applyAlignment="1">
      <alignment horizontal="right" vertical="center"/>
    </xf>
    <xf numFmtId="0" fontId="11" fillId="6" borderId="6" xfId="0" applyFont="1" applyFill="1" applyBorder="1" applyAlignment="1">
      <alignment horizontal="center" vertical="center"/>
    </xf>
    <xf numFmtId="179" fontId="11" fillId="0" borderId="21" xfId="0" applyNumberFormat="1" applyFont="1" applyFill="1" applyBorder="1" applyAlignment="1">
      <alignment horizontal="center" vertical="center"/>
    </xf>
    <xf numFmtId="0" fontId="0" fillId="6" borderId="7" xfId="0" applyFont="1" applyFill="1" applyBorder="1" applyAlignment="1">
      <alignment horizontal="center" vertical="center" textRotation="255" shrinkToFit="1"/>
    </xf>
    <xf numFmtId="0" fontId="0" fillId="6" borderId="4" xfId="0" applyFont="1" applyFill="1" applyBorder="1" applyAlignment="1">
      <alignment horizontal="center" vertical="center" textRotation="255" shrinkToFit="1"/>
    </xf>
    <xf numFmtId="0" fontId="10" fillId="6" borderId="21" xfId="0" applyFont="1" applyFill="1" applyBorder="1" applyAlignment="1">
      <alignment horizontal="center" vertical="center"/>
    </xf>
    <xf numFmtId="0" fontId="4" fillId="0" borderId="9" xfId="0" applyFont="1" applyBorder="1" applyAlignment="1">
      <alignment horizontal="right" vertical="center"/>
    </xf>
    <xf numFmtId="0" fontId="4" fillId="0" borderId="6" xfId="0" applyFont="1" applyBorder="1" applyAlignment="1">
      <alignment horizontal="right" vertical="center"/>
    </xf>
    <xf numFmtId="0" fontId="10" fillId="4" borderId="9" xfId="0" applyFont="1" applyFill="1" applyBorder="1" applyAlignment="1">
      <alignment horizontal="center" vertical="center"/>
    </xf>
    <xf numFmtId="0" fontId="6" fillId="2" borderId="0" xfId="0" applyFont="1" applyFill="1" applyAlignment="1">
      <alignment vertical="center" wrapText="1"/>
    </xf>
    <xf numFmtId="0" fontId="6" fillId="0" borderId="0" xfId="0" applyFont="1" applyAlignment="1">
      <alignment horizontal="left" vertical="center" wrapText="1"/>
    </xf>
    <xf numFmtId="0" fontId="6" fillId="2" borderId="0" xfId="0" applyFont="1" applyFill="1" applyAlignment="1">
      <alignment vertical="center"/>
    </xf>
    <xf numFmtId="0" fontId="11" fillId="4" borderId="9" xfId="0" applyFont="1" applyFill="1" applyBorder="1" applyAlignment="1">
      <alignment horizontal="center" vertical="center"/>
    </xf>
    <xf numFmtId="0" fontId="11" fillId="4" borderId="6" xfId="0" applyFont="1" applyFill="1" applyBorder="1" applyAlignment="1">
      <alignment horizontal="center" vertical="center"/>
    </xf>
    <xf numFmtId="0" fontId="6" fillId="2" borderId="0" xfId="0" applyFont="1" applyFill="1" applyAlignment="1">
      <alignment horizontal="left" vertical="center" wrapText="1"/>
    </xf>
    <xf numFmtId="0" fontId="11" fillId="6" borderId="23" xfId="0" applyFont="1" applyFill="1" applyBorder="1" applyAlignment="1">
      <alignment horizontal="left" vertical="center" shrinkToFit="1"/>
    </xf>
    <xf numFmtId="0" fontId="11" fillId="6" borderId="10" xfId="0" applyFont="1" applyFill="1" applyBorder="1" applyAlignment="1">
      <alignment horizontal="left" vertical="center" shrinkToFit="1"/>
    </xf>
    <xf numFmtId="0" fontId="11" fillId="6" borderId="1" xfId="0" applyFont="1" applyFill="1" applyBorder="1" applyAlignment="1">
      <alignment horizontal="left" vertical="center" shrinkToFit="1"/>
    </xf>
    <xf numFmtId="0" fontId="0" fillId="6" borderId="9" xfId="0" applyFont="1" applyFill="1" applyBorder="1" applyAlignment="1">
      <alignment horizontal="left" vertical="center"/>
    </xf>
    <xf numFmtId="0" fontId="0" fillId="6" borderId="6" xfId="0" applyFont="1" applyFill="1" applyBorder="1" applyAlignment="1">
      <alignment horizontal="left" vertical="center"/>
    </xf>
    <xf numFmtId="0" fontId="0" fillId="0" borderId="6" xfId="0" applyFont="1" applyBorder="1" applyAlignment="1">
      <alignment horizontal="right" vertical="center"/>
    </xf>
    <xf numFmtId="0" fontId="10" fillId="6" borderId="4" xfId="0" applyFont="1" applyFill="1" applyBorder="1" applyAlignment="1">
      <alignment horizontal="center" vertical="center" textRotation="255"/>
    </xf>
    <xf numFmtId="0" fontId="11" fillId="6" borderId="10"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3"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1" xfId="0" applyFont="1" applyFill="1" applyBorder="1" applyAlignment="1">
      <alignment horizontal="center" vertical="center"/>
    </xf>
    <xf numFmtId="176" fontId="6" fillId="0" borderId="0" xfId="0" applyNumberFormat="1" applyFont="1">
      <alignment vertical="center"/>
    </xf>
    <xf numFmtId="0" fontId="0" fillId="0" borderId="0" xfId="0">
      <alignment vertical="center"/>
    </xf>
    <xf numFmtId="176" fontId="7" fillId="6" borderId="63" xfId="2" applyNumberFormat="1" applyFont="1" applyFill="1" applyBorder="1" applyAlignment="1">
      <alignment horizontal="center" vertical="center"/>
    </xf>
    <xf numFmtId="176" fontId="7" fillId="6" borderId="86" xfId="2" applyNumberFormat="1" applyFont="1" applyFill="1" applyBorder="1" applyAlignment="1">
      <alignment horizontal="center" vertical="center"/>
    </xf>
    <xf numFmtId="176" fontId="7" fillId="6" borderId="51" xfId="2" applyNumberFormat="1" applyFont="1" applyFill="1" applyBorder="1" applyAlignment="1">
      <alignment horizontal="center" vertical="center"/>
    </xf>
    <xf numFmtId="176" fontId="7" fillId="6" borderId="2" xfId="2" applyNumberFormat="1" applyFont="1" applyFill="1" applyBorder="1" applyAlignment="1">
      <alignment horizontal="center" vertical="center"/>
    </xf>
    <xf numFmtId="176" fontId="7" fillId="6" borderId="47" xfId="2" applyNumberFormat="1" applyFont="1" applyFill="1" applyBorder="1" applyAlignment="1">
      <alignment horizontal="center" vertical="center"/>
    </xf>
    <xf numFmtId="176" fontId="7" fillId="6" borderId="82" xfId="2" applyNumberFormat="1" applyFont="1" applyFill="1" applyBorder="1" applyAlignment="1">
      <alignment horizontal="center" vertical="center"/>
    </xf>
    <xf numFmtId="180" fontId="0" fillId="5" borderId="85" xfId="2" applyNumberFormat="1" applyFont="1" applyFill="1" applyBorder="1" applyAlignment="1">
      <alignment horizontal="center" vertical="center"/>
    </xf>
    <xf numFmtId="180" fontId="0" fillId="5" borderId="84" xfId="2" applyNumberFormat="1" applyFont="1" applyFill="1" applyBorder="1" applyAlignment="1">
      <alignment horizontal="center" vertical="center"/>
    </xf>
    <xf numFmtId="180" fontId="0" fillId="5" borderId="83" xfId="2" applyNumberFormat="1" applyFont="1" applyFill="1" applyBorder="1" applyAlignment="1">
      <alignment horizontal="center" vertical="center"/>
    </xf>
    <xf numFmtId="176" fontId="7" fillId="6" borderId="63" xfId="0" applyNumberFormat="1" applyFont="1" applyFill="1" applyBorder="1" applyAlignment="1">
      <alignment horizontal="center" vertical="center" wrapText="1"/>
    </xf>
    <xf numFmtId="176" fontId="7" fillId="6" borderId="62" xfId="0" applyNumberFormat="1" applyFont="1" applyFill="1" applyBorder="1" applyAlignment="1">
      <alignment horizontal="center" vertical="center"/>
    </xf>
    <xf numFmtId="176" fontId="7" fillId="6" borderId="51" xfId="0" applyNumberFormat="1" applyFont="1" applyFill="1" applyBorder="1" applyAlignment="1">
      <alignment horizontal="center" vertical="center"/>
    </xf>
    <xf numFmtId="176" fontId="7" fillId="6" borderId="50" xfId="0" applyNumberFormat="1" applyFont="1" applyFill="1" applyBorder="1" applyAlignment="1">
      <alignment horizontal="center" vertical="center"/>
    </xf>
    <xf numFmtId="176" fontId="7" fillId="6" borderId="47" xfId="0" applyNumberFormat="1" applyFont="1" applyFill="1" applyBorder="1" applyAlignment="1">
      <alignment horizontal="center" vertical="center"/>
    </xf>
    <xf numFmtId="176" fontId="7" fillId="6" borderId="45" xfId="0" applyNumberFormat="1" applyFont="1" applyFill="1" applyBorder="1" applyAlignment="1">
      <alignment horizontal="center" vertical="center"/>
    </xf>
    <xf numFmtId="0" fontId="10" fillId="0" borderId="51" xfId="0" applyFont="1" applyBorder="1" applyAlignment="1">
      <alignment horizontal="center" vertical="center"/>
    </xf>
    <xf numFmtId="0" fontId="10" fillId="0" borderId="0" xfId="0" applyFont="1" applyAlignment="1">
      <alignment horizontal="center" vertical="center"/>
    </xf>
    <xf numFmtId="0" fontId="10" fillId="0" borderId="50" xfId="0" applyFont="1" applyBorder="1" applyAlignment="1">
      <alignment horizontal="center" vertical="center"/>
    </xf>
    <xf numFmtId="0" fontId="10" fillId="0" borderId="47" xfId="0" applyFont="1" applyBorder="1" applyAlignment="1">
      <alignment horizontal="center" vertical="center"/>
    </xf>
    <xf numFmtId="0" fontId="10" fillId="0" borderId="46" xfId="0" applyFont="1" applyBorder="1" applyAlignment="1">
      <alignment horizontal="center" vertical="center"/>
    </xf>
    <xf numFmtId="0" fontId="10" fillId="0" borderId="45" xfId="0" applyFont="1" applyBorder="1" applyAlignment="1">
      <alignment horizontal="center" vertical="center"/>
    </xf>
    <xf numFmtId="0" fontId="7" fillId="6" borderId="69"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10" fillId="0" borderId="73" xfId="0" applyFont="1" applyBorder="1" applyAlignment="1">
      <alignment horizontal="center" vertical="center"/>
    </xf>
    <xf numFmtId="0" fontId="10" fillId="0" borderId="20" xfId="0" applyFont="1" applyBorder="1" applyAlignment="1">
      <alignment horizontal="center" vertical="center"/>
    </xf>
    <xf numFmtId="0" fontId="10" fillId="0" borderId="72" xfId="0" applyFont="1" applyBorder="1" applyAlignment="1">
      <alignment horizontal="center" vertical="center"/>
    </xf>
    <xf numFmtId="0" fontId="10" fillId="0" borderId="12" xfId="0" applyFont="1" applyBorder="1" applyAlignment="1">
      <alignment horizontal="center" vertical="center"/>
    </xf>
    <xf numFmtId="0" fontId="10" fillId="0" borderId="88" xfId="0" applyFont="1" applyBorder="1" applyAlignment="1">
      <alignment horizontal="center" vertical="center"/>
    </xf>
    <xf numFmtId="0" fontId="0" fillId="6" borderId="75" xfId="0" applyFill="1" applyBorder="1" applyAlignment="1">
      <alignment horizontal="center" vertical="center" wrapText="1"/>
    </xf>
    <xf numFmtId="0" fontId="0" fillId="6" borderId="62" xfId="0" applyFill="1" applyBorder="1" applyAlignment="1">
      <alignment horizontal="center" vertical="center" wrapText="1"/>
    </xf>
    <xf numFmtId="0" fontId="7" fillId="6" borderId="61" xfId="0" applyFont="1" applyFill="1" applyBorder="1" applyAlignment="1">
      <alignment horizontal="center" vertical="center" textRotation="255" wrapText="1"/>
    </xf>
    <xf numFmtId="0" fontId="7" fillId="6" borderId="65" xfId="0" applyFont="1" applyFill="1" applyBorder="1" applyAlignment="1">
      <alignment horizontal="center" vertical="center" textRotation="255" wrapText="1"/>
    </xf>
    <xf numFmtId="0" fontId="0" fillId="6" borderId="65" xfId="0" applyFill="1" applyBorder="1" applyAlignment="1">
      <alignment horizontal="center" vertical="center" textRotation="255" wrapText="1"/>
    </xf>
    <xf numFmtId="0" fontId="0" fillId="6" borderId="49" xfId="0" applyFill="1" applyBorder="1" applyAlignment="1">
      <alignment horizontal="center" vertical="center" textRotation="255" wrapText="1"/>
    </xf>
    <xf numFmtId="0" fontId="7" fillId="6" borderId="76" xfId="0" applyFont="1" applyFill="1" applyBorder="1" applyAlignment="1">
      <alignment horizontal="center" vertical="center" wrapText="1"/>
    </xf>
    <xf numFmtId="0" fontId="7" fillId="6" borderId="74" xfId="0" applyFont="1" applyFill="1" applyBorder="1" applyAlignment="1">
      <alignment horizontal="center" vertical="center" wrapText="1"/>
    </xf>
    <xf numFmtId="0" fontId="10" fillId="0" borderId="63" xfId="0" applyFont="1" applyBorder="1" applyAlignment="1">
      <alignment horizontal="center" vertical="center"/>
    </xf>
    <xf numFmtId="0" fontId="10" fillId="0" borderId="75" xfId="0" applyFont="1" applyBorder="1" applyAlignment="1">
      <alignment horizontal="center" vertical="center"/>
    </xf>
    <xf numFmtId="0" fontId="10" fillId="0" borderId="62" xfId="0" applyFont="1" applyBorder="1" applyAlignment="1">
      <alignment horizontal="center" vertical="center"/>
    </xf>
    <xf numFmtId="0" fontId="10" fillId="0" borderId="80" xfId="0" applyFont="1" applyBorder="1" applyAlignment="1">
      <alignment horizontal="center" vertical="center"/>
    </xf>
    <xf numFmtId="9" fontId="10" fillId="3" borderId="90" xfId="0" applyNumberFormat="1" applyFont="1" applyFill="1" applyBorder="1" applyAlignment="1">
      <alignment horizontal="center" vertical="center"/>
    </xf>
    <xf numFmtId="9" fontId="10" fillId="3" borderId="64" xfId="0" applyNumberFormat="1" applyFont="1" applyFill="1" applyBorder="1" applyAlignment="1">
      <alignment horizontal="center" vertical="center"/>
    </xf>
    <xf numFmtId="9" fontId="10" fillId="3" borderId="89" xfId="0" applyNumberFormat="1" applyFont="1" applyFill="1" applyBorder="1" applyAlignment="1">
      <alignment horizontal="center" vertical="center"/>
    </xf>
    <xf numFmtId="0" fontId="10" fillId="0" borderId="23" xfId="0" applyFont="1" applyBorder="1" applyAlignment="1">
      <alignment horizontal="center" vertical="center"/>
    </xf>
    <xf numFmtId="0" fontId="10" fillId="0" borderId="92" xfId="0" applyFont="1" applyBorder="1" applyAlignment="1">
      <alignment horizontal="center" vertical="center"/>
    </xf>
    <xf numFmtId="0" fontId="10" fillId="0" borderId="11" xfId="0" applyFont="1" applyBorder="1" applyAlignment="1">
      <alignment horizontal="center" vertical="center"/>
    </xf>
    <xf numFmtId="0" fontId="7" fillId="6" borderId="8"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 xfId="0" applyFont="1" applyFill="1" applyBorder="1" applyAlignment="1">
      <alignment horizontal="center" vertical="center" wrapText="1"/>
    </xf>
    <xf numFmtId="180" fontId="10" fillId="0" borderId="23" xfId="0" applyNumberFormat="1" applyFont="1" applyBorder="1" applyAlignment="1">
      <alignment horizontal="center" vertical="center"/>
    </xf>
    <xf numFmtId="180" fontId="10" fillId="0" borderId="92" xfId="0" applyNumberFormat="1" applyFont="1" applyBorder="1" applyAlignment="1">
      <alignment horizontal="center" vertical="center"/>
    </xf>
    <xf numFmtId="180" fontId="10" fillId="0" borderId="12" xfId="0" applyNumberFormat="1" applyFont="1" applyBorder="1" applyAlignment="1">
      <alignment horizontal="center" vertical="center"/>
    </xf>
    <xf numFmtId="180" fontId="10" fillId="0" borderId="50" xfId="0" applyNumberFormat="1" applyFont="1" applyBorder="1" applyAlignment="1">
      <alignment horizontal="center" vertical="center"/>
    </xf>
    <xf numFmtId="180" fontId="10" fillId="0" borderId="51" xfId="0" applyNumberFormat="1" applyFont="1" applyBorder="1" applyAlignment="1">
      <alignment horizontal="center" vertical="center"/>
    </xf>
    <xf numFmtId="0" fontId="10" fillId="0" borderId="12"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2" xfId="0" applyFont="1" applyBorder="1" applyAlignment="1">
      <alignment horizontal="center" vertical="center" wrapText="1"/>
    </xf>
    <xf numFmtId="0" fontId="20" fillId="0" borderId="0" xfId="2" applyFont="1" applyAlignment="1">
      <alignment horizontal="left" vertical="top"/>
    </xf>
    <xf numFmtId="0" fontId="7" fillId="6" borderId="94" xfId="0" applyFont="1" applyFill="1" applyBorder="1" applyAlignment="1">
      <alignment horizontal="center" vertical="center" wrapText="1"/>
    </xf>
    <xf numFmtId="0" fontId="7" fillId="6" borderId="93"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7" fillId="6" borderId="65" xfId="0" applyFont="1" applyFill="1" applyBorder="1" applyAlignment="1">
      <alignment horizontal="center" vertical="center" wrapText="1"/>
    </xf>
    <xf numFmtId="0" fontId="0" fillId="6" borderId="65" xfId="0" applyFill="1" applyBorder="1" applyAlignment="1">
      <alignment horizontal="center" vertical="center" wrapText="1"/>
    </xf>
    <xf numFmtId="0" fontId="0" fillId="6" borderId="71" xfId="0" applyFill="1" applyBorder="1" applyAlignment="1">
      <alignment horizontal="center" vertical="center" wrapText="1"/>
    </xf>
    <xf numFmtId="0" fontId="10" fillId="0" borderId="23"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51" xfId="0" applyFont="1" applyBorder="1" applyAlignment="1">
      <alignment horizontal="center" vertical="center" wrapText="1"/>
    </xf>
  </cellXfs>
  <cellStyles count="6">
    <cellStyle name="パーセント" xfId="5" builtinId="5"/>
    <cellStyle name="パーセント 2" xfId="4" xr:uid="{8C9BE403-F242-40B0-9754-51320741A22E}"/>
    <cellStyle name="標準" xfId="0" builtinId="0"/>
    <cellStyle name="標準 2" xfId="3" xr:uid="{2B46A19B-3E24-4481-8EB7-E18D758CD60D}"/>
    <cellStyle name="標準 5" xfId="2" xr:uid="{00000000-0005-0000-0000-000002000000}"/>
    <cellStyle name="標準_大学評価申請大学一覧表データ様式" xfId="1" xr:uid="{00000000-0005-0000-0000-000003000000}"/>
  </cellStyles>
  <dxfs count="15">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s>
  <tableStyles count="0" defaultTableStyle="TableStyleMedium2" defaultPivotStyle="PivotStyleLight16"/>
  <colors>
    <mruColors>
      <color rgb="FFCCFFFF"/>
      <color rgb="FF66FFFF"/>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119"/>
  <sheetViews>
    <sheetView showGridLines="0" tabSelected="1" workbookViewId="0"/>
  </sheetViews>
  <sheetFormatPr defaultRowHeight="13.5" x14ac:dyDescent="0.15"/>
  <cols>
    <col min="1" max="12" width="2.5" style="42" customWidth="1"/>
    <col min="13" max="38" width="1.625" style="42" customWidth="1"/>
    <col min="39" max="42" width="2.75" style="42" customWidth="1"/>
    <col min="43" max="51" width="1.625" style="42" customWidth="1"/>
    <col min="52" max="52" width="4.875" style="42" customWidth="1"/>
    <col min="53" max="60" width="1.625" style="42" customWidth="1"/>
    <col min="61" max="61" width="3" style="42" customWidth="1"/>
    <col min="62" max="62" width="2.25" style="42" customWidth="1"/>
    <col min="63" max="63" width="3.375" style="42" customWidth="1"/>
    <col min="64" max="64" width="15.875" style="42" customWidth="1"/>
    <col min="65" max="65" width="1" style="42" customWidth="1"/>
    <col min="66" max="16384" width="9" style="42"/>
  </cols>
  <sheetData>
    <row r="1" spans="1:65" s="293" customFormat="1" ht="15" customHeight="1" x14ac:dyDescent="0.15">
      <c r="A1" s="288" t="s">
        <v>160</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90"/>
      <c r="AK1" s="290"/>
      <c r="AL1" s="291"/>
      <c r="AM1" s="291"/>
      <c r="AN1" s="291"/>
      <c r="AO1" s="291"/>
      <c r="AP1" s="292"/>
    </row>
    <row r="2" spans="1:65" s="293" customFormat="1" ht="30" customHeight="1" x14ac:dyDescent="0.15">
      <c r="A2" s="413" t="s">
        <v>162</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row>
    <row r="3" spans="1:65" ht="15" customHeight="1" x14ac:dyDescent="0.15">
      <c r="A3" s="416" t="s">
        <v>0</v>
      </c>
      <c r="B3" s="417"/>
      <c r="C3" s="417"/>
      <c r="D3" s="417"/>
      <c r="E3" s="417"/>
      <c r="F3" s="417"/>
      <c r="G3" s="417"/>
      <c r="H3" s="417"/>
      <c r="I3" s="417"/>
      <c r="J3" s="418"/>
      <c r="K3" s="419" t="s">
        <v>1</v>
      </c>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1"/>
      <c r="BI3" s="416" t="s">
        <v>2</v>
      </c>
      <c r="BJ3" s="417"/>
      <c r="BK3" s="417"/>
      <c r="BL3" s="418"/>
    </row>
    <row r="4" spans="1:65" ht="24" customHeight="1" x14ac:dyDescent="0.15">
      <c r="A4" s="422" t="s">
        <v>3</v>
      </c>
      <c r="B4" s="422"/>
      <c r="C4" s="422"/>
      <c r="D4" s="422"/>
      <c r="E4" s="422"/>
      <c r="F4" s="422"/>
      <c r="G4" s="422"/>
      <c r="H4" s="422"/>
      <c r="I4" s="422"/>
      <c r="J4" s="422"/>
      <c r="K4" s="423"/>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5"/>
      <c r="BI4" s="245"/>
      <c r="BJ4" s="245"/>
      <c r="BK4" s="245"/>
      <c r="BL4" s="9"/>
    </row>
    <row r="5" spans="1:65" ht="15" customHeight="1" x14ac:dyDescent="0.15">
      <c r="A5" s="426" t="s">
        <v>74</v>
      </c>
      <c r="B5" s="426"/>
      <c r="C5" s="426"/>
      <c r="D5" s="426"/>
      <c r="E5" s="426"/>
      <c r="F5" s="426"/>
      <c r="G5" s="426"/>
      <c r="H5" s="426"/>
      <c r="I5" s="426"/>
      <c r="J5" s="426"/>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c r="BH5" s="427"/>
      <c r="BI5" s="10"/>
      <c r="BJ5" s="11"/>
      <c r="BK5" s="11"/>
      <c r="BL5" s="222"/>
    </row>
    <row r="6" spans="1:65" ht="30" customHeight="1" x14ac:dyDescent="0.15">
      <c r="A6" s="428" t="s">
        <v>68</v>
      </c>
      <c r="B6" s="431" t="s">
        <v>154</v>
      </c>
      <c r="C6" s="434" t="s">
        <v>22</v>
      </c>
      <c r="D6" s="435"/>
      <c r="E6" s="435"/>
      <c r="F6" s="435"/>
      <c r="G6" s="435"/>
      <c r="H6" s="435"/>
      <c r="I6" s="435"/>
      <c r="J6" s="435"/>
      <c r="K6" s="436"/>
      <c r="L6" s="437"/>
      <c r="M6" s="434" t="s">
        <v>69</v>
      </c>
      <c r="N6" s="438"/>
      <c r="O6" s="438"/>
      <c r="P6" s="438"/>
      <c r="Q6" s="438"/>
      <c r="R6" s="438"/>
      <c r="S6" s="439"/>
      <c r="T6" s="439"/>
      <c r="U6" s="439"/>
      <c r="V6" s="440"/>
      <c r="W6" s="434" t="s">
        <v>64</v>
      </c>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c r="BC6" s="439"/>
      <c r="BD6" s="439"/>
      <c r="BE6" s="439"/>
      <c r="BF6" s="439"/>
      <c r="BG6" s="439"/>
      <c r="BH6" s="440"/>
      <c r="BI6" s="434" t="s">
        <v>104</v>
      </c>
      <c r="BJ6" s="456"/>
      <c r="BK6" s="456"/>
      <c r="BL6" s="457"/>
    </row>
    <row r="7" spans="1:65" ht="18.75" customHeight="1" x14ac:dyDescent="0.15">
      <c r="A7" s="429"/>
      <c r="B7" s="432"/>
      <c r="C7" s="458"/>
      <c r="D7" s="459"/>
      <c r="E7" s="459"/>
      <c r="F7" s="459"/>
      <c r="G7" s="459"/>
      <c r="H7" s="459"/>
      <c r="I7" s="459"/>
      <c r="J7" s="459"/>
      <c r="K7" s="239"/>
      <c r="L7" s="129"/>
      <c r="M7" s="460"/>
      <c r="N7" s="461"/>
      <c r="O7" s="461"/>
      <c r="P7" s="461"/>
      <c r="Q7" s="461"/>
      <c r="R7" s="461"/>
      <c r="S7" s="128"/>
      <c r="T7" s="128"/>
      <c r="U7" s="128"/>
      <c r="V7" s="129"/>
      <c r="W7" s="127"/>
      <c r="X7" s="128"/>
      <c r="Y7" s="128"/>
      <c r="Z7" s="128"/>
      <c r="AA7" s="128"/>
      <c r="AB7" s="249"/>
      <c r="AC7" s="249"/>
      <c r="AD7" s="249"/>
      <c r="AE7" s="249"/>
      <c r="AF7" s="249"/>
      <c r="AG7" s="249"/>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6"/>
      <c r="BI7" s="127"/>
      <c r="BJ7" s="128"/>
      <c r="BK7" s="128"/>
      <c r="BL7" s="129"/>
    </row>
    <row r="8" spans="1:65" ht="15.75" customHeight="1" x14ac:dyDescent="0.15">
      <c r="A8" s="429"/>
      <c r="B8" s="432"/>
      <c r="C8" s="240"/>
      <c r="D8" s="241"/>
      <c r="E8" s="241"/>
      <c r="F8" s="241"/>
      <c r="G8" s="241"/>
      <c r="H8" s="241"/>
      <c r="I8" s="241"/>
      <c r="J8" s="241"/>
      <c r="K8" s="241"/>
      <c r="L8" s="260"/>
      <c r="M8" s="462"/>
      <c r="N8" s="463"/>
      <c r="O8" s="463"/>
      <c r="P8" s="463"/>
      <c r="Q8" s="463"/>
      <c r="R8" s="463"/>
      <c r="S8" s="259"/>
      <c r="T8" s="259"/>
      <c r="U8" s="259"/>
      <c r="V8" s="260"/>
      <c r="W8" s="182"/>
      <c r="X8" s="259"/>
      <c r="Y8" s="259"/>
      <c r="Z8" s="259"/>
      <c r="AA8" s="259"/>
      <c r="AB8" s="251"/>
      <c r="AC8" s="251"/>
      <c r="AD8" s="251"/>
      <c r="AE8" s="251"/>
      <c r="AF8" s="251"/>
      <c r="AG8" s="251"/>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1"/>
      <c r="BI8" s="182"/>
      <c r="BJ8" s="259"/>
      <c r="BK8" s="259"/>
      <c r="BL8" s="260"/>
    </row>
    <row r="9" spans="1:65" ht="15" customHeight="1" x14ac:dyDescent="0.15">
      <c r="A9" s="429"/>
      <c r="B9" s="432"/>
      <c r="C9" s="441" t="s">
        <v>53</v>
      </c>
      <c r="D9" s="442"/>
      <c r="E9" s="442"/>
      <c r="F9" s="442"/>
      <c r="G9" s="442"/>
      <c r="H9" s="442"/>
      <c r="I9" s="442"/>
      <c r="J9" s="442"/>
      <c r="K9" s="12"/>
      <c r="L9" s="13"/>
      <c r="M9" s="443"/>
      <c r="N9" s="444"/>
      <c r="O9" s="444"/>
      <c r="P9" s="444"/>
      <c r="Q9" s="444"/>
      <c r="R9" s="444"/>
      <c r="S9" s="12"/>
      <c r="T9" s="12"/>
      <c r="U9" s="12"/>
      <c r="V9" s="13"/>
      <c r="W9" s="43"/>
      <c r="X9" s="12"/>
      <c r="Y9" s="12"/>
      <c r="Z9" s="12"/>
      <c r="AA9" s="12"/>
      <c r="AB9" s="243"/>
      <c r="AC9" s="243"/>
      <c r="AD9" s="243"/>
      <c r="AE9" s="243"/>
      <c r="AF9" s="243"/>
      <c r="AG9" s="24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4"/>
      <c r="BI9" s="182"/>
      <c r="BJ9" s="259"/>
      <c r="BK9" s="259"/>
      <c r="BL9" s="260"/>
    </row>
    <row r="10" spans="1:65" ht="15" customHeight="1" x14ac:dyDescent="0.15">
      <c r="A10" s="429"/>
      <c r="B10" s="432"/>
      <c r="C10" s="441" t="s">
        <v>37</v>
      </c>
      <c r="D10" s="442"/>
      <c r="E10" s="442"/>
      <c r="F10" s="442"/>
      <c r="G10" s="442"/>
      <c r="H10" s="442"/>
      <c r="I10" s="442"/>
      <c r="J10" s="442"/>
      <c r="K10" s="12"/>
      <c r="L10" s="13"/>
      <c r="M10" s="443"/>
      <c r="N10" s="444"/>
      <c r="O10" s="444"/>
      <c r="P10" s="444"/>
      <c r="Q10" s="444"/>
      <c r="R10" s="444"/>
      <c r="S10" s="12"/>
      <c r="T10" s="12"/>
      <c r="U10" s="12"/>
      <c r="V10" s="13"/>
      <c r="W10" s="43"/>
      <c r="X10" s="12"/>
      <c r="Y10" s="12"/>
      <c r="Z10" s="12"/>
      <c r="AA10" s="12"/>
      <c r="AB10" s="243"/>
      <c r="AC10" s="243"/>
      <c r="AD10" s="243"/>
      <c r="AE10" s="243"/>
      <c r="AF10" s="243"/>
      <c r="AG10" s="24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4"/>
      <c r="BI10" s="182"/>
      <c r="BJ10" s="259"/>
      <c r="BK10" s="259"/>
      <c r="BL10" s="260"/>
    </row>
    <row r="11" spans="1:65" ht="15" customHeight="1" x14ac:dyDescent="0.15">
      <c r="A11" s="429"/>
      <c r="B11" s="432"/>
      <c r="C11" s="441" t="s">
        <v>38</v>
      </c>
      <c r="D11" s="442"/>
      <c r="E11" s="442"/>
      <c r="F11" s="442"/>
      <c r="G11" s="442"/>
      <c r="H11" s="442"/>
      <c r="I11" s="442"/>
      <c r="J11" s="442"/>
      <c r="K11" s="12"/>
      <c r="L11" s="13"/>
      <c r="M11" s="443"/>
      <c r="N11" s="444"/>
      <c r="O11" s="444"/>
      <c r="P11" s="444"/>
      <c r="Q11" s="444"/>
      <c r="R11" s="444"/>
      <c r="S11" s="12"/>
      <c r="T11" s="12"/>
      <c r="U11" s="12"/>
      <c r="V11" s="13"/>
      <c r="W11" s="43"/>
      <c r="X11" s="12"/>
      <c r="Y11" s="12"/>
      <c r="Z11" s="12"/>
      <c r="AA11" s="12"/>
      <c r="AB11" s="243"/>
      <c r="AC11" s="243"/>
      <c r="AD11" s="243"/>
      <c r="AE11" s="243"/>
      <c r="AF11" s="243"/>
      <c r="AG11" s="24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4"/>
      <c r="BI11" s="182"/>
      <c r="BJ11" s="259"/>
      <c r="BK11" s="259"/>
      <c r="BL11" s="260"/>
    </row>
    <row r="12" spans="1:65" ht="15" customHeight="1" x14ac:dyDescent="0.15">
      <c r="A12" s="429"/>
      <c r="B12" s="433"/>
      <c r="C12" s="468"/>
      <c r="D12" s="469"/>
      <c r="E12" s="469"/>
      <c r="F12" s="469"/>
      <c r="G12" s="469"/>
      <c r="H12" s="469"/>
      <c r="I12" s="469"/>
      <c r="J12" s="469"/>
      <c r="K12" s="234"/>
      <c r="L12" s="14"/>
      <c r="M12" s="470"/>
      <c r="N12" s="471"/>
      <c r="O12" s="471"/>
      <c r="P12" s="471"/>
      <c r="Q12" s="471"/>
      <c r="R12" s="471"/>
      <c r="S12" s="234"/>
      <c r="T12" s="234"/>
      <c r="U12" s="234"/>
      <c r="V12" s="14"/>
      <c r="W12" s="233"/>
      <c r="X12" s="234"/>
      <c r="Y12" s="234"/>
      <c r="Z12" s="234"/>
      <c r="AA12" s="234"/>
      <c r="AB12" s="247"/>
      <c r="AC12" s="247"/>
      <c r="AD12" s="247"/>
      <c r="AE12" s="247"/>
      <c r="AF12" s="247"/>
      <c r="AG12" s="247"/>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3"/>
      <c r="BI12" s="261"/>
      <c r="BJ12" s="262"/>
      <c r="BK12" s="262"/>
      <c r="BL12" s="263"/>
      <c r="BM12" s="287"/>
    </row>
    <row r="13" spans="1:65" ht="30" hidden="1" customHeight="1" x14ac:dyDescent="0.15">
      <c r="A13" s="429"/>
      <c r="B13" s="445" t="s">
        <v>25</v>
      </c>
      <c r="C13" s="449" t="s">
        <v>23</v>
      </c>
      <c r="D13" s="450"/>
      <c r="E13" s="450"/>
      <c r="F13" s="450"/>
      <c r="G13" s="450"/>
      <c r="H13" s="450"/>
      <c r="I13" s="450"/>
      <c r="J13" s="450"/>
      <c r="K13" s="451"/>
      <c r="L13" s="452"/>
      <c r="M13" s="449" t="s">
        <v>69</v>
      </c>
      <c r="N13" s="453"/>
      <c r="O13" s="453"/>
      <c r="P13" s="453"/>
      <c r="Q13" s="453"/>
      <c r="R13" s="453"/>
      <c r="S13" s="454"/>
      <c r="T13" s="454"/>
      <c r="U13" s="454"/>
      <c r="V13" s="455"/>
      <c r="W13" s="449" t="s">
        <v>64</v>
      </c>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4"/>
      <c r="BD13" s="454"/>
      <c r="BE13" s="454"/>
      <c r="BF13" s="454"/>
      <c r="BG13" s="454"/>
      <c r="BH13" s="455"/>
      <c r="BI13" s="449" t="s">
        <v>104</v>
      </c>
      <c r="BJ13" s="464"/>
      <c r="BK13" s="464"/>
      <c r="BL13" s="465"/>
    </row>
    <row r="14" spans="1:65" ht="15" hidden="1" customHeight="1" x14ac:dyDescent="0.15">
      <c r="A14" s="429"/>
      <c r="B14" s="446"/>
      <c r="C14" s="458"/>
      <c r="D14" s="459"/>
      <c r="E14" s="459"/>
      <c r="F14" s="459"/>
      <c r="G14" s="459"/>
      <c r="H14" s="459"/>
      <c r="I14" s="459"/>
      <c r="J14" s="459"/>
      <c r="K14" s="239"/>
      <c r="L14" s="128"/>
      <c r="M14" s="248"/>
      <c r="N14" s="249"/>
      <c r="O14" s="249"/>
      <c r="P14" s="249"/>
      <c r="Q14" s="249"/>
      <c r="R14" s="249"/>
      <c r="S14" s="128"/>
      <c r="T14" s="128"/>
      <c r="U14" s="128"/>
      <c r="V14" s="129"/>
      <c r="W14" s="127"/>
      <c r="X14" s="128"/>
      <c r="Y14" s="128"/>
      <c r="Z14" s="128"/>
      <c r="AA14" s="128"/>
      <c r="AB14" s="249"/>
      <c r="AC14" s="249"/>
      <c r="AD14" s="249"/>
      <c r="AE14" s="249"/>
      <c r="AF14" s="249"/>
      <c r="AG14" s="249"/>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5"/>
      <c r="BI14" s="127"/>
      <c r="BJ14" s="128"/>
      <c r="BK14" s="128"/>
      <c r="BL14" s="129"/>
    </row>
    <row r="15" spans="1:65" ht="15" hidden="1" customHeight="1" x14ac:dyDescent="0.15">
      <c r="A15" s="429"/>
      <c r="B15" s="446"/>
      <c r="C15" s="240"/>
      <c r="D15" s="241"/>
      <c r="E15" s="241"/>
      <c r="F15" s="241"/>
      <c r="G15" s="241"/>
      <c r="H15" s="241"/>
      <c r="I15" s="241"/>
      <c r="J15" s="241"/>
      <c r="K15" s="241"/>
      <c r="L15" s="259"/>
      <c r="M15" s="250"/>
      <c r="N15" s="251"/>
      <c r="O15" s="251"/>
      <c r="P15" s="251"/>
      <c r="Q15" s="251"/>
      <c r="R15" s="251"/>
      <c r="S15" s="259"/>
      <c r="T15" s="259"/>
      <c r="U15" s="259"/>
      <c r="V15" s="260"/>
      <c r="W15" s="182"/>
      <c r="X15" s="259"/>
      <c r="Y15" s="259"/>
      <c r="Z15" s="259"/>
      <c r="AA15" s="259"/>
      <c r="AB15" s="251"/>
      <c r="AC15" s="251"/>
      <c r="AD15" s="251"/>
      <c r="AE15" s="251"/>
      <c r="AF15" s="251"/>
      <c r="AG15" s="251"/>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7"/>
      <c r="BI15" s="182"/>
      <c r="BJ15" s="259"/>
      <c r="BK15" s="259"/>
      <c r="BL15" s="260"/>
    </row>
    <row r="16" spans="1:65" ht="15" hidden="1" customHeight="1" x14ac:dyDescent="0.15">
      <c r="A16" s="429"/>
      <c r="B16" s="447"/>
      <c r="C16" s="466" t="s">
        <v>18</v>
      </c>
      <c r="D16" s="467"/>
      <c r="E16" s="467"/>
      <c r="F16" s="467"/>
      <c r="G16" s="467"/>
      <c r="H16" s="467"/>
      <c r="I16" s="467"/>
      <c r="J16" s="467"/>
      <c r="K16" s="12"/>
      <c r="L16" s="12"/>
      <c r="M16" s="242"/>
      <c r="N16" s="243"/>
      <c r="O16" s="243"/>
      <c r="P16" s="243"/>
      <c r="Q16" s="243"/>
      <c r="R16" s="243"/>
      <c r="S16" s="12"/>
      <c r="T16" s="12"/>
      <c r="U16" s="12"/>
      <c r="V16" s="13"/>
      <c r="W16" s="43"/>
      <c r="X16" s="12"/>
      <c r="Y16" s="12"/>
      <c r="Z16" s="12"/>
      <c r="AA16" s="12"/>
      <c r="AB16" s="243"/>
      <c r="AC16" s="243"/>
      <c r="AD16" s="243"/>
      <c r="AE16" s="243"/>
      <c r="AF16" s="243"/>
      <c r="AG16" s="24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4"/>
      <c r="BI16" s="182"/>
      <c r="BJ16" s="259"/>
      <c r="BK16" s="259"/>
      <c r="BL16" s="260"/>
    </row>
    <row r="17" spans="1:66" ht="15" hidden="1" customHeight="1" x14ac:dyDescent="0.15">
      <c r="A17" s="429"/>
      <c r="B17" s="447"/>
      <c r="C17" s="466" t="s">
        <v>19</v>
      </c>
      <c r="D17" s="467"/>
      <c r="E17" s="467"/>
      <c r="F17" s="467"/>
      <c r="G17" s="467"/>
      <c r="H17" s="467"/>
      <c r="I17" s="467"/>
      <c r="J17" s="467"/>
      <c r="K17" s="12"/>
      <c r="L17" s="12"/>
      <c r="M17" s="242"/>
      <c r="N17" s="243"/>
      <c r="O17" s="243"/>
      <c r="P17" s="243"/>
      <c r="Q17" s="243"/>
      <c r="R17" s="243"/>
      <c r="S17" s="12"/>
      <c r="T17" s="12"/>
      <c r="U17" s="12"/>
      <c r="V17" s="13"/>
      <c r="W17" s="43"/>
      <c r="X17" s="12"/>
      <c r="Y17" s="12"/>
      <c r="Z17" s="12"/>
      <c r="AA17" s="12"/>
      <c r="AB17" s="243"/>
      <c r="AC17" s="243"/>
      <c r="AD17" s="243"/>
      <c r="AE17" s="243"/>
      <c r="AF17" s="243"/>
      <c r="AG17" s="24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4"/>
      <c r="BI17" s="182"/>
      <c r="BJ17" s="259"/>
      <c r="BK17" s="259"/>
      <c r="BL17" s="260"/>
    </row>
    <row r="18" spans="1:66" ht="15" hidden="1" customHeight="1" x14ac:dyDescent="0.15">
      <c r="A18" s="429"/>
      <c r="B18" s="448"/>
      <c r="C18" s="468"/>
      <c r="D18" s="469"/>
      <c r="E18" s="469"/>
      <c r="F18" s="469"/>
      <c r="G18" s="469"/>
      <c r="H18" s="469"/>
      <c r="I18" s="469"/>
      <c r="J18" s="469"/>
      <c r="K18" s="234"/>
      <c r="L18" s="234"/>
      <c r="M18" s="246"/>
      <c r="N18" s="247"/>
      <c r="O18" s="247"/>
      <c r="P18" s="247"/>
      <c r="Q18" s="247"/>
      <c r="R18" s="247"/>
      <c r="S18" s="234"/>
      <c r="T18" s="234"/>
      <c r="U18" s="234"/>
      <c r="V18" s="14"/>
      <c r="W18" s="233"/>
      <c r="X18" s="234"/>
      <c r="Y18" s="234"/>
      <c r="Z18" s="234"/>
      <c r="AA18" s="234"/>
      <c r="AB18" s="247"/>
      <c r="AC18" s="247"/>
      <c r="AD18" s="247"/>
      <c r="AE18" s="247"/>
      <c r="AF18" s="247"/>
      <c r="AG18" s="247"/>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3"/>
      <c r="BI18" s="261"/>
      <c r="BJ18" s="262"/>
      <c r="BK18" s="262"/>
      <c r="BL18" s="263"/>
    </row>
    <row r="19" spans="1:66" ht="30" hidden="1" customHeight="1" x14ac:dyDescent="0.15">
      <c r="A19" s="429"/>
      <c r="B19" s="445" t="s">
        <v>103</v>
      </c>
      <c r="C19" s="449" t="s">
        <v>23</v>
      </c>
      <c r="D19" s="450"/>
      <c r="E19" s="450"/>
      <c r="F19" s="450"/>
      <c r="G19" s="450"/>
      <c r="H19" s="450"/>
      <c r="I19" s="450"/>
      <c r="J19" s="450"/>
      <c r="K19" s="451"/>
      <c r="L19" s="452"/>
      <c r="M19" s="449" t="s">
        <v>69</v>
      </c>
      <c r="N19" s="453"/>
      <c r="O19" s="453"/>
      <c r="P19" s="453"/>
      <c r="Q19" s="453"/>
      <c r="R19" s="453"/>
      <c r="S19" s="454"/>
      <c r="T19" s="454"/>
      <c r="U19" s="454"/>
      <c r="V19" s="455"/>
      <c r="W19" s="449" t="s">
        <v>64</v>
      </c>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455"/>
      <c r="BI19" s="449" t="s">
        <v>104</v>
      </c>
      <c r="BJ19" s="464"/>
      <c r="BK19" s="464"/>
      <c r="BL19" s="465"/>
    </row>
    <row r="20" spans="1:66" ht="22.5" hidden="1" customHeight="1" x14ac:dyDescent="0.15">
      <c r="A20" s="429"/>
      <c r="B20" s="446"/>
      <c r="C20" s="458"/>
      <c r="D20" s="459"/>
      <c r="E20" s="459"/>
      <c r="F20" s="459"/>
      <c r="G20" s="459"/>
      <c r="H20" s="459"/>
      <c r="I20" s="459"/>
      <c r="J20" s="459"/>
      <c r="K20" s="239"/>
      <c r="L20" s="44"/>
      <c r="M20" s="139"/>
      <c r="N20" s="140"/>
      <c r="O20" s="140"/>
      <c r="P20" s="140"/>
      <c r="Q20" s="140"/>
      <c r="R20" s="140"/>
      <c r="S20" s="44"/>
      <c r="T20" s="44"/>
      <c r="U20" s="44"/>
      <c r="V20" s="15"/>
      <c r="W20" s="45"/>
      <c r="X20" s="44"/>
      <c r="Y20" s="44"/>
      <c r="Z20" s="44"/>
      <c r="AA20" s="44"/>
      <c r="AB20" s="140"/>
      <c r="AC20" s="140"/>
      <c r="AD20" s="140"/>
      <c r="AE20" s="140"/>
      <c r="AF20" s="140"/>
      <c r="AG20" s="140"/>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5"/>
      <c r="BI20" s="127"/>
      <c r="BJ20" s="128"/>
      <c r="BK20" s="128"/>
      <c r="BL20" s="129"/>
    </row>
    <row r="21" spans="1:66" ht="15" hidden="1" customHeight="1" x14ac:dyDescent="0.15">
      <c r="A21" s="429"/>
      <c r="B21" s="446"/>
      <c r="C21" s="441" t="s">
        <v>26</v>
      </c>
      <c r="D21" s="442"/>
      <c r="E21" s="442"/>
      <c r="F21" s="442"/>
      <c r="G21" s="442"/>
      <c r="H21" s="442"/>
      <c r="I21" s="442"/>
      <c r="J21" s="442"/>
      <c r="K21" s="12"/>
      <c r="L21" s="46"/>
      <c r="M21" s="242"/>
      <c r="N21" s="243"/>
      <c r="O21" s="243"/>
      <c r="P21" s="243"/>
      <c r="Q21" s="243"/>
      <c r="R21" s="243"/>
      <c r="S21" s="46"/>
      <c r="T21" s="46"/>
      <c r="U21" s="46"/>
      <c r="V21" s="16"/>
      <c r="W21" s="47"/>
      <c r="X21" s="46"/>
      <c r="Y21" s="46"/>
      <c r="Z21" s="46"/>
      <c r="AA21" s="46"/>
      <c r="AB21" s="243"/>
      <c r="AC21" s="243"/>
      <c r="AD21" s="243"/>
      <c r="AE21" s="243"/>
      <c r="AF21" s="243"/>
      <c r="AG21" s="243"/>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7"/>
      <c r="BI21" s="182"/>
      <c r="BJ21" s="259"/>
      <c r="BK21" s="259"/>
      <c r="BL21" s="260"/>
    </row>
    <row r="22" spans="1:66" ht="15" hidden="1" customHeight="1" x14ac:dyDescent="0.15">
      <c r="A22" s="429"/>
      <c r="B22" s="446"/>
      <c r="C22" s="441" t="s">
        <v>27</v>
      </c>
      <c r="D22" s="442"/>
      <c r="E22" s="442"/>
      <c r="F22" s="442"/>
      <c r="G22" s="442"/>
      <c r="H22" s="442"/>
      <c r="I22" s="442"/>
      <c r="J22" s="442"/>
      <c r="K22" s="12"/>
      <c r="L22" s="46"/>
      <c r="M22" s="242"/>
      <c r="N22" s="243"/>
      <c r="O22" s="243"/>
      <c r="P22" s="243"/>
      <c r="Q22" s="243"/>
      <c r="R22" s="243"/>
      <c r="S22" s="46"/>
      <c r="T22" s="46"/>
      <c r="U22" s="46"/>
      <c r="V22" s="16"/>
      <c r="W22" s="47"/>
      <c r="X22" s="46"/>
      <c r="Y22" s="46"/>
      <c r="Z22" s="46"/>
      <c r="AA22" s="46"/>
      <c r="AB22" s="243"/>
      <c r="AC22" s="243"/>
      <c r="AD22" s="243"/>
      <c r="AE22" s="243"/>
      <c r="AF22" s="243"/>
      <c r="AG22" s="243"/>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7"/>
      <c r="BI22" s="182"/>
      <c r="BJ22" s="259"/>
      <c r="BK22" s="259"/>
      <c r="BL22" s="260"/>
    </row>
    <row r="23" spans="1:66" ht="15" hidden="1" customHeight="1" x14ac:dyDescent="0.15">
      <c r="A23" s="429"/>
      <c r="B23" s="446"/>
      <c r="C23" s="468"/>
      <c r="D23" s="469"/>
      <c r="E23" s="469"/>
      <c r="F23" s="469"/>
      <c r="G23" s="469"/>
      <c r="H23" s="469"/>
      <c r="I23" s="469"/>
      <c r="J23" s="469"/>
      <c r="K23" s="234"/>
      <c r="L23" s="48"/>
      <c r="M23" s="246"/>
      <c r="N23" s="247"/>
      <c r="O23" s="247"/>
      <c r="P23" s="247"/>
      <c r="Q23" s="247"/>
      <c r="R23" s="247"/>
      <c r="S23" s="48"/>
      <c r="T23" s="48"/>
      <c r="U23" s="48"/>
      <c r="V23" s="17"/>
      <c r="W23" s="49"/>
      <c r="X23" s="48"/>
      <c r="Y23" s="48"/>
      <c r="Z23" s="48"/>
      <c r="AA23" s="48"/>
      <c r="AB23" s="247"/>
      <c r="AC23" s="247"/>
      <c r="AD23" s="247"/>
      <c r="AE23" s="247"/>
      <c r="AF23" s="247"/>
      <c r="AG23" s="247"/>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6"/>
      <c r="BI23" s="261"/>
      <c r="BJ23" s="262"/>
      <c r="BK23" s="262"/>
      <c r="BL23" s="263"/>
    </row>
    <row r="24" spans="1:66" ht="30" customHeight="1" x14ac:dyDescent="0.15">
      <c r="A24" s="429"/>
      <c r="B24" s="431" t="s">
        <v>82</v>
      </c>
      <c r="C24" s="434" t="s">
        <v>100</v>
      </c>
      <c r="D24" s="435"/>
      <c r="E24" s="435"/>
      <c r="F24" s="435"/>
      <c r="G24" s="435"/>
      <c r="H24" s="435"/>
      <c r="I24" s="435"/>
      <c r="J24" s="435"/>
      <c r="K24" s="456"/>
      <c r="L24" s="457"/>
      <c r="M24" s="434" t="s">
        <v>69</v>
      </c>
      <c r="N24" s="438"/>
      <c r="O24" s="438"/>
      <c r="P24" s="438"/>
      <c r="Q24" s="438"/>
      <c r="R24" s="438"/>
      <c r="S24" s="439"/>
      <c r="T24" s="439"/>
      <c r="U24" s="439"/>
      <c r="V24" s="440"/>
      <c r="W24" s="434" t="s">
        <v>64</v>
      </c>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40"/>
      <c r="BI24" s="484" t="s">
        <v>104</v>
      </c>
      <c r="BJ24" s="485"/>
      <c r="BK24" s="485"/>
      <c r="BL24" s="486"/>
      <c r="BM24" s="287"/>
      <c r="BN24" s="306"/>
    </row>
    <row r="25" spans="1:66" ht="22.5" customHeight="1" x14ac:dyDescent="0.15">
      <c r="A25" s="429"/>
      <c r="B25" s="483"/>
      <c r="C25" s="458"/>
      <c r="D25" s="459"/>
      <c r="E25" s="459"/>
      <c r="F25" s="459"/>
      <c r="G25" s="459"/>
      <c r="H25" s="459"/>
      <c r="I25" s="459"/>
      <c r="J25" s="459"/>
      <c r="K25" s="239"/>
      <c r="L25" s="44"/>
      <c r="M25" s="139"/>
      <c r="N25" s="140"/>
      <c r="O25" s="140"/>
      <c r="P25" s="140"/>
      <c r="Q25" s="140"/>
      <c r="R25" s="140"/>
      <c r="S25" s="44"/>
      <c r="T25" s="44"/>
      <c r="U25" s="44"/>
      <c r="V25" s="15"/>
      <c r="W25" s="45"/>
      <c r="X25" s="44"/>
      <c r="Y25" s="44"/>
      <c r="Z25" s="44"/>
      <c r="AA25" s="44"/>
      <c r="AB25" s="140"/>
      <c r="AC25" s="140"/>
      <c r="AD25" s="140"/>
      <c r="AE25" s="140"/>
      <c r="AF25" s="140"/>
      <c r="AG25" s="14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5"/>
      <c r="BI25" s="182"/>
      <c r="BJ25" s="259"/>
      <c r="BK25" s="259"/>
      <c r="BL25" s="260"/>
      <c r="BN25" s="306"/>
    </row>
    <row r="26" spans="1:66" ht="15" customHeight="1" x14ac:dyDescent="0.15">
      <c r="A26" s="429"/>
      <c r="B26" s="432"/>
      <c r="C26" s="441" t="s">
        <v>66</v>
      </c>
      <c r="D26" s="442"/>
      <c r="E26" s="442"/>
      <c r="F26" s="442"/>
      <c r="G26" s="442"/>
      <c r="H26" s="442"/>
      <c r="I26" s="442"/>
      <c r="J26" s="442"/>
      <c r="K26" s="241"/>
      <c r="L26" s="50"/>
      <c r="M26" s="141"/>
      <c r="N26" s="142"/>
      <c r="O26" s="142"/>
      <c r="P26" s="142"/>
      <c r="Q26" s="142"/>
      <c r="R26" s="142"/>
      <c r="S26" s="50"/>
      <c r="T26" s="50"/>
      <c r="U26" s="50"/>
      <c r="V26" s="18"/>
      <c r="W26" s="51"/>
      <c r="X26" s="50"/>
      <c r="Y26" s="50"/>
      <c r="Z26" s="50"/>
      <c r="AA26" s="50"/>
      <c r="AB26" s="142"/>
      <c r="AC26" s="142"/>
      <c r="AD26" s="142"/>
      <c r="AE26" s="142"/>
      <c r="AF26" s="142"/>
      <c r="AG26" s="142"/>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7"/>
      <c r="BI26" s="182"/>
      <c r="BJ26" s="259"/>
      <c r="BK26" s="259"/>
      <c r="BL26" s="260"/>
    </row>
    <row r="27" spans="1:66" ht="15" customHeight="1" x14ac:dyDescent="0.15">
      <c r="A27" s="429"/>
      <c r="B27" s="432"/>
      <c r="C27" s="441" t="s">
        <v>67</v>
      </c>
      <c r="D27" s="442"/>
      <c r="E27" s="442"/>
      <c r="F27" s="442"/>
      <c r="G27" s="442"/>
      <c r="H27" s="442"/>
      <c r="I27" s="442"/>
      <c r="J27" s="442"/>
      <c r="K27" s="241"/>
      <c r="L27" s="50"/>
      <c r="M27" s="141"/>
      <c r="N27" s="142"/>
      <c r="O27" s="142"/>
      <c r="P27" s="142"/>
      <c r="Q27" s="142"/>
      <c r="R27" s="142"/>
      <c r="S27" s="50"/>
      <c r="T27" s="50"/>
      <c r="U27" s="50"/>
      <c r="V27" s="18"/>
      <c r="W27" s="51"/>
      <c r="X27" s="50"/>
      <c r="Y27" s="50"/>
      <c r="Z27" s="50"/>
      <c r="AA27" s="50"/>
      <c r="AB27" s="142"/>
      <c r="AC27" s="142"/>
      <c r="AD27" s="142"/>
      <c r="AE27" s="142"/>
      <c r="AF27" s="142"/>
      <c r="AG27" s="142"/>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7"/>
      <c r="BI27" s="182"/>
      <c r="BJ27" s="259"/>
      <c r="BK27" s="259"/>
      <c r="BL27" s="260"/>
    </row>
    <row r="28" spans="1:66" ht="15" customHeight="1" x14ac:dyDescent="0.15">
      <c r="A28" s="429"/>
      <c r="B28" s="433"/>
      <c r="C28" s="468"/>
      <c r="D28" s="469"/>
      <c r="E28" s="469"/>
      <c r="F28" s="469"/>
      <c r="G28" s="469"/>
      <c r="H28" s="469"/>
      <c r="I28" s="469"/>
      <c r="J28" s="469"/>
      <c r="K28" s="234"/>
      <c r="L28" s="48"/>
      <c r="M28" s="143"/>
      <c r="N28" s="144"/>
      <c r="O28" s="144"/>
      <c r="P28" s="144"/>
      <c r="Q28" s="144"/>
      <c r="R28" s="144"/>
      <c r="S28" s="48"/>
      <c r="T28" s="48"/>
      <c r="U28" s="48"/>
      <c r="V28" s="17"/>
      <c r="W28" s="49"/>
      <c r="X28" s="48"/>
      <c r="Y28" s="48"/>
      <c r="Z28" s="48"/>
      <c r="AA28" s="48"/>
      <c r="AB28" s="144"/>
      <c r="AC28" s="144"/>
      <c r="AD28" s="144"/>
      <c r="AE28" s="144"/>
      <c r="AF28" s="144"/>
      <c r="AG28" s="144"/>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6"/>
      <c r="BI28" s="261"/>
      <c r="BJ28" s="262"/>
      <c r="BK28" s="262"/>
      <c r="BL28" s="263"/>
    </row>
    <row r="29" spans="1:66" ht="15" customHeight="1" x14ac:dyDescent="0.15">
      <c r="A29" s="430"/>
      <c r="B29" s="472" t="s">
        <v>47</v>
      </c>
      <c r="C29" s="473"/>
      <c r="D29" s="473"/>
      <c r="E29" s="473"/>
      <c r="F29" s="473"/>
      <c r="G29" s="473"/>
      <c r="H29" s="473"/>
      <c r="I29" s="473"/>
      <c r="J29" s="474"/>
      <c r="K29" s="475" t="s">
        <v>50</v>
      </c>
      <c r="L29" s="476"/>
      <c r="M29" s="476"/>
      <c r="N29" s="476"/>
      <c r="O29" s="476"/>
      <c r="P29" s="476"/>
      <c r="Q29" s="476"/>
      <c r="R29" s="476"/>
      <c r="S29" s="476"/>
      <c r="T29" s="476"/>
      <c r="U29" s="476"/>
      <c r="V29" s="476"/>
      <c r="W29" s="476"/>
      <c r="X29" s="476"/>
      <c r="Y29" s="476"/>
      <c r="Z29" s="476"/>
      <c r="AA29" s="476"/>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c r="BA29" s="477"/>
      <c r="BB29" s="477"/>
      <c r="BC29" s="477"/>
      <c r="BD29" s="477"/>
      <c r="BE29" s="477"/>
      <c r="BF29" s="477"/>
      <c r="BG29" s="477"/>
      <c r="BH29" s="478"/>
      <c r="BI29" s="479"/>
      <c r="BJ29" s="480"/>
      <c r="BK29" s="480"/>
      <c r="BL29" s="481"/>
    </row>
    <row r="30" spans="1:66" ht="15" hidden="1" customHeight="1" x14ac:dyDescent="0.15">
      <c r="A30" s="482"/>
      <c r="B30" s="511" t="s">
        <v>25</v>
      </c>
      <c r="C30" s="514" t="s">
        <v>28</v>
      </c>
      <c r="D30" s="515"/>
      <c r="E30" s="515"/>
      <c r="F30" s="515"/>
      <c r="G30" s="515"/>
      <c r="H30" s="515"/>
      <c r="I30" s="515"/>
      <c r="J30" s="515"/>
      <c r="K30" s="515"/>
      <c r="L30" s="516"/>
      <c r="M30" s="520" t="s">
        <v>54</v>
      </c>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59"/>
      <c r="BA30" s="60"/>
      <c r="BB30" s="75"/>
      <c r="BC30" s="75"/>
      <c r="BD30" s="75"/>
      <c r="BE30" s="496" t="s">
        <v>9</v>
      </c>
      <c r="BF30" s="521"/>
      <c r="BG30" s="521"/>
      <c r="BH30" s="522"/>
      <c r="BI30" s="487" t="s">
        <v>105</v>
      </c>
      <c r="BJ30" s="488"/>
      <c r="BK30" s="229"/>
      <c r="BL30" s="493" t="s">
        <v>2</v>
      </c>
    </row>
    <row r="31" spans="1:66" ht="9" hidden="1" customHeight="1" x14ac:dyDescent="0.15">
      <c r="A31" s="482"/>
      <c r="B31" s="512"/>
      <c r="C31" s="514"/>
      <c r="D31" s="515"/>
      <c r="E31" s="515"/>
      <c r="F31" s="515"/>
      <c r="G31" s="515"/>
      <c r="H31" s="515"/>
      <c r="I31" s="515"/>
      <c r="J31" s="515"/>
      <c r="K31" s="515"/>
      <c r="L31" s="516"/>
      <c r="M31" s="496" t="s">
        <v>106</v>
      </c>
      <c r="N31" s="497"/>
      <c r="O31" s="497"/>
      <c r="P31" s="497"/>
      <c r="Q31" s="497"/>
      <c r="R31" s="61"/>
      <c r="S31" s="227"/>
      <c r="T31" s="227"/>
      <c r="U31" s="227"/>
      <c r="V31" s="228"/>
      <c r="W31" s="496" t="s">
        <v>107</v>
      </c>
      <c r="X31" s="497"/>
      <c r="Y31" s="497"/>
      <c r="Z31" s="497"/>
      <c r="AA31" s="500"/>
      <c r="AB31" s="496" t="s">
        <v>4</v>
      </c>
      <c r="AC31" s="497"/>
      <c r="AD31" s="497"/>
      <c r="AE31" s="497"/>
      <c r="AF31" s="497"/>
      <c r="AG31" s="502" t="s">
        <v>108</v>
      </c>
      <c r="AH31" s="503"/>
      <c r="AI31" s="503"/>
      <c r="AJ31" s="503"/>
      <c r="AK31" s="503"/>
      <c r="AL31" s="61"/>
      <c r="AM31" s="227"/>
      <c r="AN31" s="227"/>
      <c r="AO31" s="227"/>
      <c r="AP31" s="227"/>
      <c r="AQ31" s="227"/>
      <c r="AR31" s="227"/>
      <c r="AS31" s="228"/>
      <c r="AT31" s="506" t="s">
        <v>86</v>
      </c>
      <c r="AU31" s="503"/>
      <c r="AV31" s="503"/>
      <c r="AW31" s="503"/>
      <c r="AX31" s="503"/>
      <c r="AY31" s="507"/>
      <c r="AZ31" s="509" t="s">
        <v>29</v>
      </c>
      <c r="BA31" s="488"/>
      <c r="BB31" s="176"/>
      <c r="BC31" s="176"/>
      <c r="BD31" s="176"/>
      <c r="BE31" s="523"/>
      <c r="BF31" s="524"/>
      <c r="BG31" s="524"/>
      <c r="BH31" s="525"/>
      <c r="BI31" s="489"/>
      <c r="BJ31" s="490"/>
      <c r="BK31" s="255"/>
      <c r="BL31" s="494"/>
    </row>
    <row r="32" spans="1:66" ht="21" hidden="1" customHeight="1" x14ac:dyDescent="0.15">
      <c r="A32" s="482"/>
      <c r="B32" s="512"/>
      <c r="C32" s="517"/>
      <c r="D32" s="518"/>
      <c r="E32" s="518"/>
      <c r="F32" s="518"/>
      <c r="G32" s="518"/>
      <c r="H32" s="518"/>
      <c r="I32" s="518"/>
      <c r="J32" s="518"/>
      <c r="K32" s="518"/>
      <c r="L32" s="519"/>
      <c r="M32" s="498"/>
      <c r="N32" s="499"/>
      <c r="O32" s="499"/>
      <c r="P32" s="499"/>
      <c r="Q32" s="499"/>
      <c r="R32" s="62" t="s">
        <v>16</v>
      </c>
      <c r="S32" s="232"/>
      <c r="T32" s="232"/>
      <c r="U32" s="232"/>
      <c r="V32" s="63"/>
      <c r="W32" s="498"/>
      <c r="X32" s="499"/>
      <c r="Y32" s="499"/>
      <c r="Z32" s="499"/>
      <c r="AA32" s="501"/>
      <c r="AB32" s="498"/>
      <c r="AC32" s="499"/>
      <c r="AD32" s="499"/>
      <c r="AE32" s="499"/>
      <c r="AF32" s="499"/>
      <c r="AG32" s="504"/>
      <c r="AH32" s="505"/>
      <c r="AI32" s="505"/>
      <c r="AJ32" s="505"/>
      <c r="AK32" s="505"/>
      <c r="AL32" s="62" t="s">
        <v>16</v>
      </c>
      <c r="AM32" s="232"/>
      <c r="AN32" s="232"/>
      <c r="AO32" s="232"/>
      <c r="AP32" s="232"/>
      <c r="AQ32" s="232"/>
      <c r="AR32" s="232"/>
      <c r="AS32" s="63"/>
      <c r="AT32" s="505"/>
      <c r="AU32" s="505"/>
      <c r="AV32" s="505"/>
      <c r="AW32" s="505"/>
      <c r="AX32" s="505"/>
      <c r="AY32" s="508"/>
      <c r="AZ32" s="510"/>
      <c r="BA32" s="492"/>
      <c r="BB32" s="177"/>
      <c r="BC32" s="177"/>
      <c r="BD32" s="177"/>
      <c r="BE32" s="526"/>
      <c r="BF32" s="527"/>
      <c r="BG32" s="527"/>
      <c r="BH32" s="528"/>
      <c r="BI32" s="491"/>
      <c r="BJ32" s="492"/>
      <c r="BK32" s="230"/>
      <c r="BL32" s="495"/>
    </row>
    <row r="33" spans="1:66" s="1" customFormat="1" ht="15" hidden="1" customHeight="1" x14ac:dyDescent="0.15">
      <c r="A33" s="482"/>
      <c r="B33" s="513"/>
      <c r="C33" s="475" t="s">
        <v>18</v>
      </c>
      <c r="D33" s="476"/>
      <c r="E33" s="476"/>
      <c r="F33" s="476"/>
      <c r="G33" s="476"/>
      <c r="H33" s="476"/>
      <c r="I33" s="476"/>
      <c r="J33" s="476"/>
      <c r="K33" s="476"/>
      <c r="L33" s="529"/>
      <c r="M33" s="530"/>
      <c r="N33" s="531"/>
      <c r="O33" s="531"/>
      <c r="P33" s="52"/>
      <c r="Q33" s="257" t="s">
        <v>89</v>
      </c>
      <c r="R33" s="530"/>
      <c r="S33" s="531"/>
      <c r="T33" s="531"/>
      <c r="U33" s="52"/>
      <c r="V33" s="257" t="s">
        <v>89</v>
      </c>
      <c r="W33" s="530"/>
      <c r="X33" s="531"/>
      <c r="Y33" s="531"/>
      <c r="Z33" s="52"/>
      <c r="AA33" s="257" t="s">
        <v>89</v>
      </c>
      <c r="AB33" s="530"/>
      <c r="AC33" s="531"/>
      <c r="AD33" s="531"/>
      <c r="AE33" s="52"/>
      <c r="AF33" s="256" t="s">
        <v>89</v>
      </c>
      <c r="AG33" s="532"/>
      <c r="AH33" s="531"/>
      <c r="AI33" s="531"/>
      <c r="AJ33" s="52"/>
      <c r="AK33" s="257" t="s">
        <v>89</v>
      </c>
      <c r="AL33" s="533"/>
      <c r="AM33" s="534"/>
      <c r="AN33" s="534"/>
      <c r="AO33" s="534"/>
      <c r="AP33" s="534"/>
      <c r="AQ33" s="534"/>
      <c r="AR33" s="52"/>
      <c r="AS33" s="257" t="s">
        <v>89</v>
      </c>
      <c r="AT33" s="530"/>
      <c r="AU33" s="531"/>
      <c r="AV33" s="531"/>
      <c r="AW33" s="53"/>
      <c r="AX33" s="52"/>
      <c r="AY33" s="256" t="s">
        <v>89</v>
      </c>
      <c r="AZ33" s="54"/>
      <c r="BA33" s="257" t="s">
        <v>89</v>
      </c>
      <c r="BB33" s="256"/>
      <c r="BC33" s="256"/>
      <c r="BD33" s="256"/>
      <c r="BE33" s="535" t="s">
        <v>56</v>
      </c>
      <c r="BF33" s="536"/>
      <c r="BG33" s="536"/>
      <c r="BH33" s="536"/>
      <c r="BI33" s="55"/>
      <c r="BJ33" s="56" t="s">
        <v>89</v>
      </c>
      <c r="BK33" s="172"/>
      <c r="BL33" s="22"/>
    </row>
    <row r="34" spans="1:66" s="1" customFormat="1" ht="15" hidden="1" customHeight="1" x14ac:dyDescent="0.15">
      <c r="A34" s="482"/>
      <c r="B34" s="513"/>
      <c r="C34" s="537" t="s">
        <v>19</v>
      </c>
      <c r="D34" s="538"/>
      <c r="E34" s="538"/>
      <c r="F34" s="538"/>
      <c r="G34" s="538"/>
      <c r="H34" s="538"/>
      <c r="I34" s="538"/>
      <c r="J34" s="538"/>
      <c r="K34" s="538"/>
      <c r="L34" s="539"/>
      <c r="M34" s="540"/>
      <c r="N34" s="534"/>
      <c r="O34" s="534"/>
      <c r="P34" s="52"/>
      <c r="Q34" s="57"/>
      <c r="R34" s="540"/>
      <c r="S34" s="534"/>
      <c r="T34" s="534"/>
      <c r="U34" s="52"/>
      <c r="V34" s="57"/>
      <c r="W34" s="540"/>
      <c r="X34" s="534"/>
      <c r="Y34" s="534"/>
      <c r="Z34" s="64"/>
      <c r="AA34" s="65"/>
      <c r="AB34" s="540"/>
      <c r="AC34" s="534"/>
      <c r="AD34" s="534"/>
      <c r="AE34" s="66"/>
      <c r="AF34" s="66"/>
      <c r="AG34" s="541"/>
      <c r="AH34" s="534"/>
      <c r="AI34" s="534"/>
      <c r="AJ34" s="66"/>
      <c r="AK34" s="57"/>
      <c r="AL34" s="533"/>
      <c r="AM34" s="534"/>
      <c r="AN34" s="534"/>
      <c r="AO34" s="534"/>
      <c r="AP34" s="534"/>
      <c r="AQ34" s="534"/>
      <c r="AR34" s="53"/>
      <c r="AS34" s="57"/>
      <c r="AT34" s="540"/>
      <c r="AU34" s="534"/>
      <c r="AV34" s="534"/>
      <c r="AW34" s="53"/>
      <c r="AX34" s="226"/>
      <c r="AY34" s="226"/>
      <c r="AZ34" s="58"/>
      <c r="BA34" s="56"/>
      <c r="BB34" s="178"/>
      <c r="BC34" s="178"/>
      <c r="BD34" s="178"/>
      <c r="BE34" s="535"/>
      <c r="BF34" s="542"/>
      <c r="BG34" s="536"/>
      <c r="BH34" s="536"/>
      <c r="BI34" s="55"/>
      <c r="BJ34" s="56"/>
      <c r="BK34" s="173"/>
      <c r="BL34" s="23"/>
    </row>
    <row r="35" spans="1:66" s="1" customFormat="1" ht="15" hidden="1" customHeight="1" x14ac:dyDescent="0.15">
      <c r="A35" s="482"/>
      <c r="B35" s="513"/>
      <c r="C35" s="543" t="s">
        <v>4</v>
      </c>
      <c r="D35" s="544"/>
      <c r="E35" s="544"/>
      <c r="F35" s="544"/>
      <c r="G35" s="544"/>
      <c r="H35" s="544"/>
      <c r="I35" s="544"/>
      <c r="J35" s="544"/>
      <c r="K35" s="544"/>
      <c r="L35" s="545"/>
      <c r="M35" s="546">
        <f>SUM(M32:N33)</f>
        <v>0</v>
      </c>
      <c r="N35" s="531"/>
      <c r="O35" s="531"/>
      <c r="P35" s="67"/>
      <c r="Q35" s="68" t="s">
        <v>89</v>
      </c>
      <c r="R35" s="546">
        <f>SUM(R32:S33)</f>
        <v>0</v>
      </c>
      <c r="S35" s="531"/>
      <c r="T35" s="531"/>
      <c r="U35" s="67"/>
      <c r="V35" s="68" t="s">
        <v>89</v>
      </c>
      <c r="W35" s="546">
        <f>SUM(W32:X33)</f>
        <v>0</v>
      </c>
      <c r="X35" s="531"/>
      <c r="Y35" s="531"/>
      <c r="Z35" s="67"/>
      <c r="AA35" s="68" t="s">
        <v>89</v>
      </c>
      <c r="AB35" s="546">
        <f>SUM(AB32:AC33)</f>
        <v>0</v>
      </c>
      <c r="AC35" s="531"/>
      <c r="AD35" s="531"/>
      <c r="AE35" s="69"/>
      <c r="AF35" s="223" t="s">
        <v>89</v>
      </c>
      <c r="AG35" s="547">
        <f>SUM(AG32:AH33)</f>
        <v>0</v>
      </c>
      <c r="AH35" s="531"/>
      <c r="AI35" s="531"/>
      <c r="AJ35" s="70"/>
      <c r="AK35" s="68" t="s">
        <v>89</v>
      </c>
      <c r="AL35" s="548">
        <f>SUM(AL32:AM34)</f>
        <v>0</v>
      </c>
      <c r="AM35" s="531"/>
      <c r="AN35" s="531"/>
      <c r="AO35" s="531"/>
      <c r="AP35" s="531"/>
      <c r="AQ35" s="531"/>
      <c r="AR35" s="70"/>
      <c r="AS35" s="68" t="s">
        <v>89</v>
      </c>
      <c r="AT35" s="549">
        <f>SUM(AT32:AU34)</f>
        <v>0</v>
      </c>
      <c r="AU35" s="531"/>
      <c r="AV35" s="531"/>
      <c r="AW35" s="531"/>
      <c r="AX35" s="71"/>
      <c r="AY35" s="223" t="s">
        <v>89</v>
      </c>
      <c r="AZ35" s="72">
        <f>SUM(AZ32:BA33)</f>
        <v>0</v>
      </c>
      <c r="BA35" s="73" t="s">
        <v>89</v>
      </c>
      <c r="BB35" s="71"/>
      <c r="BC35" s="71"/>
      <c r="BD35" s="71"/>
      <c r="BE35" s="549">
        <f>SUM(BE32:BF33)</f>
        <v>0</v>
      </c>
      <c r="BF35" s="548"/>
      <c r="BG35" s="73"/>
      <c r="BH35" s="71" t="s">
        <v>56</v>
      </c>
      <c r="BI35" s="74"/>
      <c r="BJ35" s="73" t="s">
        <v>70</v>
      </c>
      <c r="BK35" s="174"/>
      <c r="BL35" s="25"/>
    </row>
    <row r="36" spans="1:66" ht="15" hidden="1" customHeight="1" x14ac:dyDescent="0.15">
      <c r="A36" s="482"/>
      <c r="B36" s="511" t="s">
        <v>109</v>
      </c>
      <c r="C36" s="551" t="s">
        <v>28</v>
      </c>
      <c r="D36" s="552"/>
      <c r="E36" s="552"/>
      <c r="F36" s="552"/>
      <c r="G36" s="552"/>
      <c r="H36" s="552"/>
      <c r="I36" s="552"/>
      <c r="J36" s="552"/>
      <c r="K36" s="552"/>
      <c r="L36" s="553"/>
      <c r="M36" s="551" t="s">
        <v>65</v>
      </c>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0"/>
      <c r="AY36" s="560"/>
      <c r="AZ36" s="75"/>
      <c r="BA36" s="60"/>
      <c r="BB36" s="75"/>
      <c r="BC36" s="75"/>
      <c r="BD36" s="75"/>
      <c r="BE36" s="496" t="s">
        <v>9</v>
      </c>
      <c r="BF36" s="561"/>
      <c r="BG36" s="561"/>
      <c r="BH36" s="562"/>
      <c r="BI36" s="487" t="s">
        <v>105</v>
      </c>
      <c r="BJ36" s="488"/>
      <c r="BK36" s="229"/>
      <c r="BL36" s="577" t="s">
        <v>2</v>
      </c>
    </row>
    <row r="37" spans="1:66" ht="7.5" hidden="1" customHeight="1" x14ac:dyDescent="0.15">
      <c r="A37" s="482"/>
      <c r="B37" s="512"/>
      <c r="C37" s="514"/>
      <c r="D37" s="554"/>
      <c r="E37" s="554"/>
      <c r="F37" s="554"/>
      <c r="G37" s="554"/>
      <c r="H37" s="554"/>
      <c r="I37" s="554"/>
      <c r="J37" s="554"/>
      <c r="K37" s="554"/>
      <c r="L37" s="555"/>
      <c r="M37" s="496" t="s">
        <v>110</v>
      </c>
      <c r="N37" s="503"/>
      <c r="O37" s="503"/>
      <c r="P37" s="503"/>
      <c r="Q37" s="503"/>
      <c r="R37" s="285"/>
      <c r="S37" s="227"/>
      <c r="T37" s="227"/>
      <c r="U37" s="227"/>
      <c r="V37" s="227"/>
      <c r="W37" s="61"/>
      <c r="X37" s="227"/>
      <c r="Y37" s="227"/>
      <c r="Z37" s="227"/>
      <c r="AA37" s="227"/>
      <c r="AB37" s="285"/>
      <c r="AC37" s="227"/>
      <c r="AD37" s="227"/>
      <c r="AE37" s="227"/>
      <c r="AF37" s="227"/>
      <c r="AG37" s="502" t="s">
        <v>15</v>
      </c>
      <c r="AH37" s="503"/>
      <c r="AI37" s="503"/>
      <c r="AJ37" s="503"/>
      <c r="AK37" s="503"/>
      <c r="AL37" s="61"/>
      <c r="AM37" s="227"/>
      <c r="AN37" s="227"/>
      <c r="AO37" s="227"/>
      <c r="AP37" s="227"/>
      <c r="AQ37" s="227"/>
      <c r="AR37" s="227"/>
      <c r="AS37" s="227"/>
      <c r="AT37" s="76"/>
      <c r="AU37" s="77"/>
      <c r="AV37" s="77"/>
      <c r="AW37" s="77"/>
      <c r="AX37" s="77"/>
      <c r="AY37" s="77"/>
      <c r="AZ37" s="78"/>
      <c r="BA37" s="79"/>
      <c r="BB37" s="176"/>
      <c r="BC37" s="176"/>
      <c r="BD37" s="176"/>
      <c r="BE37" s="523"/>
      <c r="BF37" s="563"/>
      <c r="BG37" s="563"/>
      <c r="BH37" s="564"/>
      <c r="BI37" s="489"/>
      <c r="BJ37" s="490"/>
      <c r="BK37" s="255"/>
      <c r="BL37" s="578"/>
    </row>
    <row r="38" spans="1:66" ht="8.25" hidden="1" customHeight="1" x14ac:dyDescent="0.15">
      <c r="A38" s="482"/>
      <c r="B38" s="512"/>
      <c r="C38" s="556"/>
      <c r="D38" s="554"/>
      <c r="E38" s="554"/>
      <c r="F38" s="554"/>
      <c r="G38" s="554"/>
      <c r="H38" s="554"/>
      <c r="I38" s="554"/>
      <c r="J38" s="554"/>
      <c r="K38" s="554"/>
      <c r="L38" s="555"/>
      <c r="M38" s="580"/>
      <c r="N38" s="581"/>
      <c r="O38" s="581"/>
      <c r="P38" s="581"/>
      <c r="Q38" s="581"/>
      <c r="R38" s="586" t="s">
        <v>16</v>
      </c>
      <c r="S38" s="587"/>
      <c r="T38" s="587"/>
      <c r="U38" s="587"/>
      <c r="V38" s="587"/>
      <c r="W38" s="586" t="s">
        <v>111</v>
      </c>
      <c r="X38" s="587"/>
      <c r="Y38" s="587"/>
      <c r="Z38" s="587"/>
      <c r="AA38" s="587"/>
      <c r="AB38" s="80"/>
      <c r="AC38" s="81"/>
      <c r="AD38" s="82"/>
      <c r="AE38" s="82"/>
      <c r="AF38" s="82"/>
      <c r="AG38" s="584"/>
      <c r="AH38" s="581"/>
      <c r="AI38" s="581"/>
      <c r="AJ38" s="581"/>
      <c r="AK38" s="581"/>
      <c r="AL38" s="586" t="s">
        <v>16</v>
      </c>
      <c r="AM38" s="587"/>
      <c r="AN38" s="587"/>
      <c r="AO38" s="587"/>
      <c r="AP38" s="587"/>
      <c r="AQ38" s="587"/>
      <c r="AR38" s="587"/>
      <c r="AS38" s="587"/>
      <c r="AT38" s="589" t="s">
        <v>112</v>
      </c>
      <c r="AU38" s="587"/>
      <c r="AV38" s="587"/>
      <c r="AW38" s="587"/>
      <c r="AX38" s="587"/>
      <c r="AY38" s="587"/>
      <c r="AZ38" s="83"/>
      <c r="BA38" s="84"/>
      <c r="BB38" s="176"/>
      <c r="BC38" s="176"/>
      <c r="BD38" s="176"/>
      <c r="BE38" s="523"/>
      <c r="BF38" s="563"/>
      <c r="BG38" s="563"/>
      <c r="BH38" s="564"/>
      <c r="BI38" s="489"/>
      <c r="BJ38" s="490"/>
      <c r="BK38" s="255"/>
      <c r="BL38" s="578"/>
    </row>
    <row r="39" spans="1:66" ht="18" hidden="1" customHeight="1" x14ac:dyDescent="0.15">
      <c r="A39" s="482"/>
      <c r="B39" s="512"/>
      <c r="C39" s="557"/>
      <c r="D39" s="558"/>
      <c r="E39" s="558"/>
      <c r="F39" s="558"/>
      <c r="G39" s="558"/>
      <c r="H39" s="558"/>
      <c r="I39" s="558"/>
      <c r="J39" s="558"/>
      <c r="K39" s="558"/>
      <c r="L39" s="559"/>
      <c r="M39" s="582"/>
      <c r="N39" s="583"/>
      <c r="O39" s="583"/>
      <c r="P39" s="583"/>
      <c r="Q39" s="583"/>
      <c r="R39" s="588"/>
      <c r="S39" s="566"/>
      <c r="T39" s="566"/>
      <c r="U39" s="566"/>
      <c r="V39" s="566"/>
      <c r="W39" s="588"/>
      <c r="X39" s="566"/>
      <c r="Y39" s="566"/>
      <c r="Z39" s="566"/>
      <c r="AA39" s="566"/>
      <c r="AB39" s="591" t="s">
        <v>113</v>
      </c>
      <c r="AC39" s="592"/>
      <c r="AD39" s="592"/>
      <c r="AE39" s="592"/>
      <c r="AF39" s="592"/>
      <c r="AG39" s="585"/>
      <c r="AH39" s="583"/>
      <c r="AI39" s="583"/>
      <c r="AJ39" s="583"/>
      <c r="AK39" s="583"/>
      <c r="AL39" s="588"/>
      <c r="AM39" s="566"/>
      <c r="AN39" s="566"/>
      <c r="AO39" s="566"/>
      <c r="AP39" s="566"/>
      <c r="AQ39" s="566"/>
      <c r="AR39" s="566"/>
      <c r="AS39" s="566"/>
      <c r="AT39" s="588"/>
      <c r="AU39" s="566"/>
      <c r="AV39" s="566"/>
      <c r="AW39" s="566"/>
      <c r="AX39" s="566"/>
      <c r="AY39" s="590"/>
      <c r="AZ39" s="593" t="s">
        <v>114</v>
      </c>
      <c r="BA39" s="594"/>
      <c r="BB39" s="216"/>
      <c r="BC39" s="216"/>
      <c r="BD39" s="216"/>
      <c r="BE39" s="565"/>
      <c r="BF39" s="566"/>
      <c r="BG39" s="566"/>
      <c r="BH39" s="567"/>
      <c r="BI39" s="565"/>
      <c r="BJ39" s="567"/>
      <c r="BK39" s="286"/>
      <c r="BL39" s="579"/>
    </row>
    <row r="40" spans="1:66" s="1" customFormat="1" ht="15" hidden="1" customHeight="1" x14ac:dyDescent="0.15">
      <c r="A40" s="482"/>
      <c r="B40" s="512"/>
      <c r="C40" s="475" t="s">
        <v>26</v>
      </c>
      <c r="D40" s="476"/>
      <c r="E40" s="476"/>
      <c r="F40" s="476"/>
      <c r="G40" s="476"/>
      <c r="H40" s="476"/>
      <c r="I40" s="476"/>
      <c r="J40" s="476"/>
      <c r="K40" s="476"/>
      <c r="L40" s="529"/>
      <c r="M40" s="530"/>
      <c r="N40" s="531"/>
      <c r="O40" s="531"/>
      <c r="P40" s="52"/>
      <c r="Q40" s="256" t="s">
        <v>89</v>
      </c>
      <c r="R40" s="568"/>
      <c r="S40" s="531"/>
      <c r="T40" s="531"/>
      <c r="U40" s="52"/>
      <c r="V40" s="85" t="s">
        <v>89</v>
      </c>
      <c r="W40" s="568"/>
      <c r="X40" s="531"/>
      <c r="Y40" s="531"/>
      <c r="Z40" s="52"/>
      <c r="AA40" s="85" t="s">
        <v>89</v>
      </c>
      <c r="AB40" s="569"/>
      <c r="AC40" s="531"/>
      <c r="AD40" s="531"/>
      <c r="AE40" s="52"/>
      <c r="AF40" s="256" t="s">
        <v>89</v>
      </c>
      <c r="AG40" s="532"/>
      <c r="AH40" s="531"/>
      <c r="AI40" s="531"/>
      <c r="AJ40" s="52"/>
      <c r="AK40" s="256" t="s">
        <v>89</v>
      </c>
      <c r="AL40" s="570"/>
      <c r="AM40" s="534"/>
      <c r="AN40" s="534"/>
      <c r="AO40" s="534"/>
      <c r="AP40" s="534"/>
      <c r="AQ40" s="534"/>
      <c r="AR40" s="52"/>
      <c r="AS40" s="85" t="s">
        <v>89</v>
      </c>
      <c r="AT40" s="569"/>
      <c r="AU40" s="531"/>
      <c r="AV40" s="531"/>
      <c r="AW40" s="53"/>
      <c r="AX40" s="52"/>
      <c r="AY40" s="85" t="s">
        <v>89</v>
      </c>
      <c r="AZ40" s="52"/>
      <c r="BA40" s="257" t="s">
        <v>89</v>
      </c>
      <c r="BB40" s="256"/>
      <c r="BC40" s="256"/>
      <c r="BD40" s="256"/>
      <c r="BE40" s="535" t="s">
        <v>56</v>
      </c>
      <c r="BF40" s="536"/>
      <c r="BG40" s="536"/>
      <c r="BH40" s="536"/>
      <c r="BI40" s="55"/>
      <c r="BJ40" s="56" t="s">
        <v>89</v>
      </c>
      <c r="BK40" s="173"/>
      <c r="BL40" s="20"/>
    </row>
    <row r="41" spans="1:66" s="1" customFormat="1" ht="15" hidden="1" customHeight="1" x14ac:dyDescent="0.15">
      <c r="A41" s="482"/>
      <c r="B41" s="512"/>
      <c r="C41" s="537" t="s">
        <v>59</v>
      </c>
      <c r="D41" s="538"/>
      <c r="E41" s="538"/>
      <c r="F41" s="538"/>
      <c r="G41" s="538"/>
      <c r="H41" s="538"/>
      <c r="I41" s="538"/>
      <c r="J41" s="538"/>
      <c r="K41" s="538"/>
      <c r="L41" s="539"/>
      <c r="M41" s="540"/>
      <c r="N41" s="534"/>
      <c r="O41" s="534"/>
      <c r="P41" s="52"/>
      <c r="Q41" s="66"/>
      <c r="R41" s="570"/>
      <c r="S41" s="534"/>
      <c r="T41" s="534"/>
      <c r="U41" s="52"/>
      <c r="V41" s="86"/>
      <c r="W41" s="570"/>
      <c r="X41" s="534"/>
      <c r="Y41" s="534"/>
      <c r="Z41" s="64"/>
      <c r="AA41" s="87"/>
      <c r="AB41" s="533"/>
      <c r="AC41" s="534"/>
      <c r="AD41" s="534"/>
      <c r="AE41" s="66"/>
      <c r="AF41" s="66"/>
      <c r="AG41" s="541"/>
      <c r="AH41" s="534"/>
      <c r="AI41" s="534"/>
      <c r="AJ41" s="66"/>
      <c r="AK41" s="66"/>
      <c r="AL41" s="570"/>
      <c r="AM41" s="534"/>
      <c r="AN41" s="534"/>
      <c r="AO41" s="534"/>
      <c r="AP41" s="534"/>
      <c r="AQ41" s="534"/>
      <c r="AR41" s="53"/>
      <c r="AS41" s="86"/>
      <c r="AT41" s="533"/>
      <c r="AU41" s="534"/>
      <c r="AV41" s="534"/>
      <c r="AW41" s="53"/>
      <c r="AX41" s="226"/>
      <c r="AY41" s="88"/>
      <c r="AZ41" s="66"/>
      <c r="BA41" s="56"/>
      <c r="BB41" s="178"/>
      <c r="BC41" s="178"/>
      <c r="BD41" s="178"/>
      <c r="BE41" s="535"/>
      <c r="BF41" s="542"/>
      <c r="BG41" s="536"/>
      <c r="BH41" s="536"/>
      <c r="BI41" s="55"/>
      <c r="BJ41" s="56"/>
      <c r="BK41" s="173"/>
      <c r="BL41" s="20"/>
    </row>
    <row r="42" spans="1:66" s="1" customFormat="1" ht="15" hidden="1" customHeight="1" x14ac:dyDescent="0.15">
      <c r="A42" s="482"/>
      <c r="B42" s="550"/>
      <c r="C42" s="571" t="s">
        <v>4</v>
      </c>
      <c r="D42" s="572"/>
      <c r="E42" s="572"/>
      <c r="F42" s="572"/>
      <c r="G42" s="572"/>
      <c r="H42" s="572"/>
      <c r="I42" s="572"/>
      <c r="J42" s="572"/>
      <c r="K42" s="572"/>
      <c r="L42" s="573"/>
      <c r="M42" s="546">
        <f>SUM(M38:N40)</f>
        <v>0</v>
      </c>
      <c r="N42" s="531"/>
      <c r="O42" s="531"/>
      <c r="P42" s="67"/>
      <c r="Q42" s="223" t="s">
        <v>89</v>
      </c>
      <c r="R42" s="574">
        <f>SUM(R38:S40)</f>
        <v>0</v>
      </c>
      <c r="S42" s="531"/>
      <c r="T42" s="531"/>
      <c r="U42" s="67"/>
      <c r="V42" s="89" t="s">
        <v>89</v>
      </c>
      <c r="W42" s="574">
        <f>SUM(W38:X40)</f>
        <v>0</v>
      </c>
      <c r="X42" s="531"/>
      <c r="Y42" s="531"/>
      <c r="Z42" s="67"/>
      <c r="AA42" s="89" t="s">
        <v>89</v>
      </c>
      <c r="AB42" s="575">
        <f>SUM(AB38:AC40)</f>
        <v>0</v>
      </c>
      <c r="AC42" s="531"/>
      <c r="AD42" s="531"/>
      <c r="AE42" s="69"/>
      <c r="AF42" s="223" t="s">
        <v>89</v>
      </c>
      <c r="AG42" s="547">
        <f>SUM(AG38:AH40)</f>
        <v>0</v>
      </c>
      <c r="AH42" s="531"/>
      <c r="AI42" s="531"/>
      <c r="AJ42" s="70"/>
      <c r="AK42" s="223" t="s">
        <v>89</v>
      </c>
      <c r="AL42" s="576">
        <f>SUM(AL38:AM41)</f>
        <v>0</v>
      </c>
      <c r="AM42" s="531"/>
      <c r="AN42" s="531"/>
      <c r="AO42" s="531"/>
      <c r="AP42" s="531"/>
      <c r="AQ42" s="531"/>
      <c r="AR42" s="70"/>
      <c r="AS42" s="89" t="s">
        <v>89</v>
      </c>
      <c r="AT42" s="548">
        <f>SUM(AT38:AU41)</f>
        <v>0</v>
      </c>
      <c r="AU42" s="531"/>
      <c r="AV42" s="531"/>
      <c r="AW42" s="531"/>
      <c r="AX42" s="71"/>
      <c r="AY42" s="89" t="s">
        <v>89</v>
      </c>
      <c r="AZ42" s="90">
        <f>SUM(AZ38:BA40)</f>
        <v>0</v>
      </c>
      <c r="BA42" s="73" t="s">
        <v>89</v>
      </c>
      <c r="BB42" s="71"/>
      <c r="BC42" s="71"/>
      <c r="BD42" s="71"/>
      <c r="BE42" s="549">
        <f>SUM(BE38:BF40)</f>
        <v>0</v>
      </c>
      <c r="BF42" s="548"/>
      <c r="BG42" s="73"/>
      <c r="BH42" s="71" t="s">
        <v>56</v>
      </c>
      <c r="BI42" s="74"/>
      <c r="BJ42" s="73" t="s">
        <v>70</v>
      </c>
      <c r="BK42" s="175"/>
      <c r="BL42" s="26"/>
      <c r="BM42" s="8"/>
    </row>
    <row r="43" spans="1:66" ht="15" customHeight="1" x14ac:dyDescent="0.15">
      <c r="A43" s="414" t="s">
        <v>156</v>
      </c>
      <c r="B43" s="431" t="s">
        <v>24</v>
      </c>
      <c r="C43" s="596" t="s">
        <v>22</v>
      </c>
      <c r="D43" s="597"/>
      <c r="E43" s="597"/>
      <c r="F43" s="597"/>
      <c r="G43" s="597"/>
      <c r="H43" s="597"/>
      <c r="I43" s="597"/>
      <c r="J43" s="597"/>
      <c r="K43" s="597"/>
      <c r="L43" s="598"/>
      <c r="M43" s="605" t="s">
        <v>21</v>
      </c>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456"/>
      <c r="BA43" s="456"/>
      <c r="BB43" s="456"/>
      <c r="BC43" s="456"/>
      <c r="BD43" s="456"/>
      <c r="BE43" s="456"/>
      <c r="BF43" s="456"/>
      <c r="BG43" s="457"/>
      <c r="BH43" s="613" t="s">
        <v>105</v>
      </c>
      <c r="BI43" s="614"/>
      <c r="BJ43" s="631" t="s">
        <v>142</v>
      </c>
      <c r="BK43" s="614"/>
      <c r="BL43" s="632" t="s">
        <v>149</v>
      </c>
      <c r="BM43" s="180"/>
      <c r="BN43" s="266"/>
    </row>
    <row r="44" spans="1:66" ht="9" customHeight="1" x14ac:dyDescent="0.15">
      <c r="A44" s="414"/>
      <c r="B44" s="483"/>
      <c r="C44" s="599"/>
      <c r="D44" s="600"/>
      <c r="E44" s="600"/>
      <c r="F44" s="600"/>
      <c r="G44" s="600"/>
      <c r="H44" s="600"/>
      <c r="I44" s="600"/>
      <c r="J44" s="600"/>
      <c r="K44" s="600"/>
      <c r="L44" s="601"/>
      <c r="M44" s="635" t="s">
        <v>5</v>
      </c>
      <c r="N44" s="636"/>
      <c r="O44" s="637"/>
      <c r="P44" s="635" t="s">
        <v>6</v>
      </c>
      <c r="Q44" s="636"/>
      <c r="R44" s="637"/>
      <c r="S44" s="635" t="s">
        <v>7</v>
      </c>
      <c r="T44" s="636"/>
      <c r="U44" s="637"/>
      <c r="V44" s="635" t="s">
        <v>8</v>
      </c>
      <c r="W44" s="636"/>
      <c r="X44" s="637"/>
      <c r="Y44" s="635" t="s">
        <v>4</v>
      </c>
      <c r="Z44" s="636"/>
      <c r="AA44" s="637"/>
      <c r="AB44" s="642" t="s">
        <v>55</v>
      </c>
      <c r="AC44" s="643"/>
      <c r="AD44" s="643"/>
      <c r="AE44" s="294"/>
      <c r="AF44" s="294"/>
      <c r="AG44" s="294"/>
      <c r="AH44" s="294"/>
      <c r="AI44" s="294"/>
      <c r="AJ44" s="294"/>
      <c r="AK44" s="294"/>
      <c r="AL44" s="294"/>
      <c r="AM44" s="294"/>
      <c r="AN44" s="294"/>
      <c r="AO44" s="294"/>
      <c r="AP44" s="294"/>
      <c r="AQ44" s="647" t="s">
        <v>15</v>
      </c>
      <c r="AR44" s="643"/>
      <c r="AS44" s="643"/>
      <c r="AT44" s="294"/>
      <c r="AU44" s="294"/>
      <c r="AV44" s="294"/>
      <c r="AW44" s="294"/>
      <c r="AX44" s="294"/>
      <c r="AY44" s="294"/>
      <c r="AZ44" s="294"/>
      <c r="BA44" s="294"/>
      <c r="BB44" s="294"/>
      <c r="BC44" s="294"/>
      <c r="BD44" s="294"/>
      <c r="BE44" s="613" t="s">
        <v>9</v>
      </c>
      <c r="BF44" s="650"/>
      <c r="BG44" s="614"/>
      <c r="BH44" s="615"/>
      <c r="BI44" s="616"/>
      <c r="BJ44" s="615"/>
      <c r="BK44" s="616"/>
      <c r="BL44" s="633"/>
      <c r="BM44" s="180"/>
      <c r="BN44" s="267"/>
    </row>
    <row r="45" spans="1:66" ht="9" customHeight="1" x14ac:dyDescent="0.15">
      <c r="A45" s="414"/>
      <c r="B45" s="483"/>
      <c r="C45" s="599"/>
      <c r="D45" s="600"/>
      <c r="E45" s="600"/>
      <c r="F45" s="600"/>
      <c r="G45" s="600"/>
      <c r="H45" s="600"/>
      <c r="I45" s="600"/>
      <c r="J45" s="600"/>
      <c r="K45" s="600"/>
      <c r="L45" s="601"/>
      <c r="M45" s="638"/>
      <c r="N45" s="639"/>
      <c r="O45" s="640"/>
      <c r="P45" s="638"/>
      <c r="Q45" s="639"/>
      <c r="R45" s="640"/>
      <c r="S45" s="638"/>
      <c r="T45" s="639"/>
      <c r="U45" s="640"/>
      <c r="V45" s="638"/>
      <c r="W45" s="639"/>
      <c r="X45" s="640"/>
      <c r="Y45" s="638"/>
      <c r="Z45" s="639"/>
      <c r="AA45" s="640"/>
      <c r="AB45" s="644"/>
      <c r="AC45" s="645"/>
      <c r="AD45" s="645"/>
      <c r="AE45" s="619" t="s">
        <v>16</v>
      </c>
      <c r="AF45" s="620"/>
      <c r="AG45" s="621"/>
      <c r="AH45" s="625" t="s">
        <v>147</v>
      </c>
      <c r="AI45" s="626"/>
      <c r="AJ45" s="626"/>
      <c r="AK45" s="295"/>
      <c r="AL45" s="295"/>
      <c r="AM45" s="296"/>
      <c r="AN45" s="296"/>
      <c r="AO45" s="296"/>
      <c r="AP45" s="297"/>
      <c r="AQ45" s="648"/>
      <c r="AR45" s="645"/>
      <c r="AS45" s="645"/>
      <c r="AT45" s="629" t="s">
        <v>16</v>
      </c>
      <c r="AU45" s="629"/>
      <c r="AV45" s="629"/>
      <c r="AW45" s="629" t="s">
        <v>148</v>
      </c>
      <c r="AX45" s="629"/>
      <c r="AY45" s="619"/>
      <c r="AZ45" s="295"/>
      <c r="BA45" s="295"/>
      <c r="BB45" s="295"/>
      <c r="BC45" s="295"/>
      <c r="BD45" s="295"/>
      <c r="BE45" s="615"/>
      <c r="BF45" s="651"/>
      <c r="BG45" s="616"/>
      <c r="BH45" s="615"/>
      <c r="BI45" s="616"/>
      <c r="BJ45" s="615"/>
      <c r="BK45" s="616"/>
      <c r="BL45" s="633"/>
      <c r="BM45" s="180"/>
      <c r="BN45" s="267"/>
    </row>
    <row r="46" spans="1:66" ht="29.25" customHeight="1" x14ac:dyDescent="0.15">
      <c r="A46" s="414"/>
      <c r="B46" s="483"/>
      <c r="C46" s="602"/>
      <c r="D46" s="603"/>
      <c r="E46" s="603"/>
      <c r="F46" s="603"/>
      <c r="G46" s="603"/>
      <c r="H46" s="603"/>
      <c r="I46" s="603"/>
      <c r="J46" s="603"/>
      <c r="K46" s="603"/>
      <c r="L46" s="604"/>
      <c r="M46" s="641"/>
      <c r="N46" s="485"/>
      <c r="O46" s="486"/>
      <c r="P46" s="641"/>
      <c r="Q46" s="485"/>
      <c r="R46" s="486"/>
      <c r="S46" s="641"/>
      <c r="T46" s="485"/>
      <c r="U46" s="486"/>
      <c r="V46" s="641"/>
      <c r="W46" s="485"/>
      <c r="X46" s="486"/>
      <c r="Y46" s="641"/>
      <c r="Z46" s="485"/>
      <c r="AA46" s="486"/>
      <c r="AB46" s="646"/>
      <c r="AC46" s="623"/>
      <c r="AD46" s="623"/>
      <c r="AE46" s="622"/>
      <c r="AF46" s="623"/>
      <c r="AG46" s="624"/>
      <c r="AH46" s="627"/>
      <c r="AI46" s="628"/>
      <c r="AJ46" s="628"/>
      <c r="AK46" s="653" t="s">
        <v>115</v>
      </c>
      <c r="AL46" s="654"/>
      <c r="AM46" s="655"/>
      <c r="AN46" s="656" t="s">
        <v>113</v>
      </c>
      <c r="AO46" s="657"/>
      <c r="AP46" s="658"/>
      <c r="AQ46" s="649"/>
      <c r="AR46" s="623"/>
      <c r="AS46" s="623"/>
      <c r="AT46" s="630"/>
      <c r="AU46" s="630"/>
      <c r="AV46" s="630"/>
      <c r="AW46" s="630"/>
      <c r="AX46" s="630"/>
      <c r="AY46" s="630"/>
      <c r="AZ46" s="653" t="s">
        <v>116</v>
      </c>
      <c r="BA46" s="659"/>
      <c r="BB46" s="660" t="s">
        <v>113</v>
      </c>
      <c r="BC46" s="661"/>
      <c r="BD46" s="662"/>
      <c r="BE46" s="617"/>
      <c r="BF46" s="652"/>
      <c r="BG46" s="618"/>
      <c r="BH46" s="617"/>
      <c r="BI46" s="618"/>
      <c r="BJ46" s="617"/>
      <c r="BK46" s="618"/>
      <c r="BL46" s="634"/>
      <c r="BM46" s="180"/>
      <c r="BN46" s="267"/>
    </row>
    <row r="47" spans="1:66" s="1" customFormat="1" ht="15" customHeight="1" x14ac:dyDescent="0.15">
      <c r="A47" s="414"/>
      <c r="B47" s="483"/>
      <c r="C47" s="475" t="s">
        <v>58</v>
      </c>
      <c r="D47" s="476"/>
      <c r="E47" s="476"/>
      <c r="F47" s="476"/>
      <c r="G47" s="476"/>
      <c r="H47" s="476"/>
      <c r="I47" s="476"/>
      <c r="J47" s="476"/>
      <c r="K47" s="476"/>
      <c r="L47" s="529"/>
      <c r="M47" s="535"/>
      <c r="N47" s="542"/>
      <c r="O47" s="185" t="s">
        <v>56</v>
      </c>
      <c r="P47" s="535"/>
      <c r="Q47" s="542"/>
      <c r="R47" s="185" t="s">
        <v>56</v>
      </c>
      <c r="S47" s="535"/>
      <c r="T47" s="542"/>
      <c r="U47" s="185" t="s">
        <v>56</v>
      </c>
      <c r="V47" s="535"/>
      <c r="W47" s="542"/>
      <c r="X47" s="186" t="s">
        <v>56</v>
      </c>
      <c r="Y47" s="606"/>
      <c r="Z47" s="542"/>
      <c r="AA47" s="186" t="s">
        <v>146</v>
      </c>
      <c r="AB47" s="668"/>
      <c r="AC47" s="669"/>
      <c r="AD47" s="186" t="s">
        <v>56</v>
      </c>
      <c r="AE47" s="607"/>
      <c r="AF47" s="542"/>
      <c r="AG47" s="187" t="s">
        <v>56</v>
      </c>
      <c r="AH47" s="542"/>
      <c r="AI47" s="542"/>
      <c r="AJ47" s="186" t="s">
        <v>56</v>
      </c>
      <c r="AK47" s="607"/>
      <c r="AL47" s="542"/>
      <c r="AM47" s="187" t="s">
        <v>56</v>
      </c>
      <c r="AN47" s="607"/>
      <c r="AO47" s="670"/>
      <c r="AP47" s="186" t="s">
        <v>146</v>
      </c>
      <c r="AQ47" s="671"/>
      <c r="AR47" s="672"/>
      <c r="AS47" s="187" t="s">
        <v>56</v>
      </c>
      <c r="AT47" s="542"/>
      <c r="AU47" s="542"/>
      <c r="AV47" s="186" t="s">
        <v>56</v>
      </c>
      <c r="AW47" s="607"/>
      <c r="AX47" s="542"/>
      <c r="AY47" s="187" t="s">
        <v>56</v>
      </c>
      <c r="AZ47" s="542" t="s">
        <v>89</v>
      </c>
      <c r="BA47" s="542"/>
      <c r="BB47" s="191"/>
      <c r="BC47" s="186"/>
      <c r="BD47" s="185" t="s">
        <v>146</v>
      </c>
      <c r="BE47" s="188"/>
      <c r="BF47" s="225"/>
      <c r="BG47" s="189" t="s">
        <v>89</v>
      </c>
      <c r="BH47" s="188"/>
      <c r="BI47" s="56" t="s">
        <v>89</v>
      </c>
      <c r="BJ47" s="265"/>
      <c r="BK47" s="179" t="s">
        <v>146</v>
      </c>
      <c r="BL47" s="663"/>
      <c r="BM47" s="205"/>
      <c r="BN47" s="190"/>
    </row>
    <row r="48" spans="1:66" s="1" customFormat="1" ht="15" customHeight="1" x14ac:dyDescent="0.15">
      <c r="A48" s="414"/>
      <c r="B48" s="483"/>
      <c r="C48" s="537" t="s">
        <v>48</v>
      </c>
      <c r="D48" s="538"/>
      <c r="E48" s="538"/>
      <c r="F48" s="538"/>
      <c r="G48" s="538"/>
      <c r="H48" s="538"/>
      <c r="I48" s="538"/>
      <c r="J48" s="538"/>
      <c r="K48" s="538"/>
      <c r="L48" s="539"/>
      <c r="M48" s="543"/>
      <c r="N48" s="666"/>
      <c r="O48" s="667"/>
      <c r="P48" s="543"/>
      <c r="Q48" s="666"/>
      <c r="R48" s="667"/>
      <c r="S48" s="543"/>
      <c r="T48" s="666"/>
      <c r="U48" s="667"/>
      <c r="V48" s="543"/>
      <c r="W48" s="666"/>
      <c r="X48" s="666"/>
      <c r="Y48" s="543"/>
      <c r="Z48" s="666"/>
      <c r="AA48" s="666"/>
      <c r="AB48" s="679"/>
      <c r="AC48" s="609"/>
      <c r="AD48" s="268"/>
      <c r="AE48" s="608"/>
      <c r="AF48" s="609"/>
      <c r="AG48" s="192"/>
      <c r="AH48" s="609"/>
      <c r="AI48" s="609"/>
      <c r="AJ48" s="268"/>
      <c r="AK48" s="608"/>
      <c r="AL48" s="609"/>
      <c r="AM48" s="192"/>
      <c r="AN48" s="268"/>
      <c r="AO48" s="268"/>
      <c r="AP48" s="268"/>
      <c r="AQ48" s="610"/>
      <c r="AR48" s="611"/>
      <c r="AS48" s="192"/>
      <c r="AT48" s="609"/>
      <c r="AU48" s="612"/>
      <c r="AV48" s="19"/>
      <c r="AW48" s="608"/>
      <c r="AX48" s="612"/>
      <c r="AY48" s="192"/>
      <c r="AZ48" s="609"/>
      <c r="BA48" s="612"/>
      <c r="BB48" s="206"/>
      <c r="BC48" s="124"/>
      <c r="BD48" s="105"/>
      <c r="BE48" s="150"/>
      <c r="BF48" s="268"/>
      <c r="BG48" s="27"/>
      <c r="BH48" s="150"/>
      <c r="BI48" s="207"/>
      <c r="BJ48" s="217"/>
      <c r="BK48" s="237"/>
      <c r="BL48" s="664"/>
      <c r="BM48" s="208"/>
      <c r="BN48" s="190"/>
    </row>
    <row r="49" spans="1:67" s="1" customFormat="1" ht="15" hidden="1" customHeight="1" x14ac:dyDescent="0.15">
      <c r="A49" s="414"/>
      <c r="B49" s="483"/>
      <c r="C49" s="673" t="s">
        <v>143</v>
      </c>
      <c r="D49" s="674"/>
      <c r="E49" s="674"/>
      <c r="F49" s="674"/>
      <c r="G49" s="674"/>
      <c r="H49" s="674"/>
      <c r="I49" s="674"/>
      <c r="J49" s="674"/>
      <c r="K49" s="674"/>
      <c r="L49" s="675"/>
      <c r="M49" s="543" t="s">
        <v>57</v>
      </c>
      <c r="N49" s="666"/>
      <c r="O49" s="667"/>
      <c r="P49" s="543" t="s">
        <v>57</v>
      </c>
      <c r="Q49" s="666"/>
      <c r="R49" s="667"/>
      <c r="S49" s="543" t="s">
        <v>57</v>
      </c>
      <c r="T49" s="666"/>
      <c r="U49" s="667"/>
      <c r="V49" s="543" t="s">
        <v>57</v>
      </c>
      <c r="W49" s="666"/>
      <c r="X49" s="666"/>
      <c r="Y49" s="543" t="s">
        <v>57</v>
      </c>
      <c r="Z49" s="666"/>
      <c r="AA49" s="676"/>
      <c r="AB49" s="543" t="s">
        <v>57</v>
      </c>
      <c r="AC49" s="666"/>
      <c r="AD49" s="666"/>
      <c r="AE49" s="677" t="s">
        <v>57</v>
      </c>
      <c r="AF49" s="666"/>
      <c r="AG49" s="678"/>
      <c r="AH49" s="544" t="s">
        <v>57</v>
      </c>
      <c r="AI49" s="666"/>
      <c r="AJ49" s="666"/>
      <c r="AK49" s="677" t="s">
        <v>141</v>
      </c>
      <c r="AL49" s="666"/>
      <c r="AM49" s="678"/>
      <c r="AN49" s="270"/>
      <c r="AO49" s="270"/>
      <c r="AP49" s="270"/>
      <c r="AQ49" s="610"/>
      <c r="AR49" s="611"/>
      <c r="AS49" s="192"/>
      <c r="AT49" s="609"/>
      <c r="AU49" s="612"/>
      <c r="AV49" s="19"/>
      <c r="AW49" s="608"/>
      <c r="AX49" s="612"/>
      <c r="AY49" s="192"/>
      <c r="AZ49" s="609"/>
      <c r="BA49" s="612"/>
      <c r="BB49" s="193"/>
      <c r="BC49" s="271"/>
      <c r="BD49" s="27"/>
      <c r="BE49" s="449" t="s">
        <v>141</v>
      </c>
      <c r="BF49" s="464"/>
      <c r="BG49" s="465"/>
      <c r="BH49" s="680" t="s">
        <v>141</v>
      </c>
      <c r="BI49" s="465"/>
      <c r="BJ49" s="217" t="s">
        <v>141</v>
      </c>
      <c r="BK49" s="237"/>
      <c r="BL49" s="664"/>
      <c r="BM49" s="209"/>
      <c r="BN49" s="181"/>
    </row>
    <row r="50" spans="1:67" s="1" customFormat="1" ht="15" customHeight="1" x14ac:dyDescent="0.15">
      <c r="A50" s="414"/>
      <c r="B50" s="483"/>
      <c r="C50" s="673" t="s">
        <v>36</v>
      </c>
      <c r="D50" s="674"/>
      <c r="E50" s="674"/>
      <c r="F50" s="674"/>
      <c r="G50" s="674"/>
      <c r="H50" s="674"/>
      <c r="I50" s="674"/>
      <c r="J50" s="674"/>
      <c r="K50" s="674"/>
      <c r="L50" s="675"/>
      <c r="M50" s="449" t="s">
        <v>144</v>
      </c>
      <c r="N50" s="464"/>
      <c r="O50" s="465"/>
      <c r="P50" s="449" t="s">
        <v>144</v>
      </c>
      <c r="Q50" s="464"/>
      <c r="R50" s="465"/>
      <c r="S50" s="449" t="s">
        <v>144</v>
      </c>
      <c r="T50" s="464"/>
      <c r="U50" s="465"/>
      <c r="V50" s="449" t="s">
        <v>144</v>
      </c>
      <c r="W50" s="464"/>
      <c r="X50" s="464"/>
      <c r="Y50" s="449" t="s">
        <v>144</v>
      </c>
      <c r="Z50" s="464"/>
      <c r="AA50" s="465"/>
      <c r="AB50" s="449" t="s">
        <v>144</v>
      </c>
      <c r="AC50" s="464"/>
      <c r="AD50" s="464"/>
      <c r="AE50" s="681" t="s">
        <v>144</v>
      </c>
      <c r="AF50" s="464"/>
      <c r="AG50" s="682"/>
      <c r="AH50" s="450" t="s">
        <v>144</v>
      </c>
      <c r="AI50" s="464"/>
      <c r="AJ50" s="464"/>
      <c r="AK50" s="681" t="s">
        <v>144</v>
      </c>
      <c r="AL50" s="464"/>
      <c r="AM50" s="682"/>
      <c r="AN50" s="450" t="s">
        <v>144</v>
      </c>
      <c r="AO50" s="464"/>
      <c r="AP50" s="683"/>
      <c r="AQ50" s="684"/>
      <c r="AR50" s="609"/>
      <c r="AS50" s="210"/>
      <c r="AT50" s="685"/>
      <c r="AU50" s="686"/>
      <c r="AV50" s="192"/>
      <c r="AW50" s="609"/>
      <c r="AX50" s="612"/>
      <c r="AY50" s="192"/>
      <c r="AZ50" s="609"/>
      <c r="BA50" s="612"/>
      <c r="BB50" s="193"/>
      <c r="BC50" s="271"/>
      <c r="BD50" s="27"/>
      <c r="BE50" s="449" t="s">
        <v>144</v>
      </c>
      <c r="BF50" s="464"/>
      <c r="BG50" s="465"/>
      <c r="BH50" s="449" t="s">
        <v>144</v>
      </c>
      <c r="BI50" s="465"/>
      <c r="BJ50" s="218" t="s">
        <v>144</v>
      </c>
      <c r="BK50" s="237"/>
      <c r="BL50" s="664"/>
      <c r="BM50" s="209"/>
      <c r="BN50" s="241"/>
      <c r="BO50" s="8"/>
    </row>
    <row r="51" spans="1:67" s="1" customFormat="1" ht="15" customHeight="1" x14ac:dyDescent="0.15">
      <c r="A51" s="415"/>
      <c r="B51" s="595"/>
      <c r="C51" s="687" t="s">
        <v>161</v>
      </c>
      <c r="D51" s="688"/>
      <c r="E51" s="688"/>
      <c r="F51" s="688"/>
      <c r="G51" s="688"/>
      <c r="H51" s="688"/>
      <c r="I51" s="688"/>
      <c r="J51" s="688"/>
      <c r="K51" s="688"/>
      <c r="L51" s="689"/>
      <c r="M51" s="690">
        <f>SUM(M47:N48)</f>
        <v>0</v>
      </c>
      <c r="N51" s="691"/>
      <c r="O51" s="194" t="s">
        <v>56</v>
      </c>
      <c r="P51" s="692">
        <f>SUM(P47:Q48)</f>
        <v>0</v>
      </c>
      <c r="Q51" s="693"/>
      <c r="R51" s="73" t="s">
        <v>145</v>
      </c>
      <c r="S51" s="694">
        <f>SUM(S47:T48)</f>
        <v>0</v>
      </c>
      <c r="T51" s="695"/>
      <c r="U51" s="73" t="s">
        <v>145</v>
      </c>
      <c r="V51" s="691">
        <f>SUM(V47:W48)</f>
        <v>0</v>
      </c>
      <c r="W51" s="696"/>
      <c r="X51" s="71" t="s">
        <v>145</v>
      </c>
      <c r="Y51" s="690">
        <f>SUM(Y47:Z48)</f>
        <v>0</v>
      </c>
      <c r="Z51" s="691"/>
      <c r="AA51" s="195" t="s">
        <v>145</v>
      </c>
      <c r="AB51" s="690">
        <f>SUM(AB47:AC48)</f>
        <v>0</v>
      </c>
      <c r="AC51" s="691"/>
      <c r="AD51" s="194" t="s">
        <v>145</v>
      </c>
      <c r="AE51" s="705">
        <f>SUM(AE47:AF48)</f>
        <v>0</v>
      </c>
      <c r="AF51" s="693"/>
      <c r="AG51" s="196" t="s">
        <v>145</v>
      </c>
      <c r="AH51" s="706">
        <f>SUM(AH47:AI48)</f>
        <v>0</v>
      </c>
      <c r="AI51" s="695"/>
      <c r="AJ51" s="71" t="s">
        <v>145</v>
      </c>
      <c r="AK51" s="707">
        <f>SUM(AK47:AL48)</f>
        <v>0</v>
      </c>
      <c r="AL51" s="696"/>
      <c r="AM51" s="196" t="s">
        <v>145</v>
      </c>
      <c r="AN51" s="691">
        <f>SUM(AN47:AO48)</f>
        <v>0</v>
      </c>
      <c r="AO51" s="670"/>
      <c r="AP51" s="71" t="s">
        <v>145</v>
      </c>
      <c r="AQ51" s="708">
        <f>SUM(AQ47:AR48)</f>
        <v>0</v>
      </c>
      <c r="AR51" s="691"/>
      <c r="AS51" s="195" t="s">
        <v>145</v>
      </c>
      <c r="AT51" s="709">
        <f>SUM(AT47:AU48)</f>
        <v>0</v>
      </c>
      <c r="AU51" s="710"/>
      <c r="AV51" s="196" t="s">
        <v>145</v>
      </c>
      <c r="AW51" s="691">
        <f>SUM(AW47:AX48)</f>
        <v>0</v>
      </c>
      <c r="AX51" s="696"/>
      <c r="AY51" s="196" t="s">
        <v>145</v>
      </c>
      <c r="AZ51" s="197">
        <f>SUM(AZ47:BA48)</f>
        <v>0</v>
      </c>
      <c r="BA51" s="71" t="s">
        <v>146</v>
      </c>
      <c r="BB51" s="276"/>
      <c r="BC51" s="277"/>
      <c r="BD51" s="73" t="s">
        <v>146</v>
      </c>
      <c r="BE51" s="697">
        <f>SUM(BE47:BF48)</f>
        <v>0</v>
      </c>
      <c r="BF51" s="464"/>
      <c r="BG51" s="73" t="s">
        <v>146</v>
      </c>
      <c r="BH51" s="274">
        <f>SUM(BH47:BI48)</f>
        <v>0</v>
      </c>
      <c r="BI51" s="73" t="s">
        <v>145</v>
      </c>
      <c r="BJ51" s="279">
        <f t="shared" ref="BJ51" si="0">SUM(BJ47:BK48)</f>
        <v>0</v>
      </c>
      <c r="BK51" s="211" t="s">
        <v>146</v>
      </c>
      <c r="BL51" s="665"/>
      <c r="BM51" s="209"/>
      <c r="BN51" s="241"/>
      <c r="BO51" s="8"/>
    </row>
    <row r="52" spans="1:67" ht="15" customHeight="1" x14ac:dyDescent="0.15">
      <c r="A52" s="428" t="s">
        <v>71</v>
      </c>
      <c r="B52" s="701" t="s">
        <v>30</v>
      </c>
      <c r="C52" s="434" t="s">
        <v>10</v>
      </c>
      <c r="D52" s="456"/>
      <c r="E52" s="456"/>
      <c r="F52" s="456"/>
      <c r="G52" s="456"/>
      <c r="H52" s="456"/>
      <c r="I52" s="456"/>
      <c r="J52" s="456"/>
      <c r="K52" s="456"/>
      <c r="L52" s="456"/>
      <c r="M52" s="456"/>
      <c r="N52" s="457"/>
      <c r="O52" s="434" t="s">
        <v>33</v>
      </c>
      <c r="P52" s="456"/>
      <c r="Q52" s="456"/>
      <c r="R52" s="456"/>
      <c r="S52" s="456"/>
      <c r="T52" s="456"/>
      <c r="U52" s="456"/>
      <c r="V52" s="456"/>
      <c r="W52" s="456"/>
      <c r="X52" s="702" t="s">
        <v>32</v>
      </c>
      <c r="Y52" s="456"/>
      <c r="Z52" s="456"/>
      <c r="AA52" s="456"/>
      <c r="AB52" s="456"/>
      <c r="AC52" s="456"/>
      <c r="AD52" s="456"/>
      <c r="AE52" s="456"/>
      <c r="AF52" s="457"/>
      <c r="AG52" s="435" t="s">
        <v>31</v>
      </c>
      <c r="AH52" s="456"/>
      <c r="AI52" s="456"/>
      <c r="AJ52" s="456"/>
      <c r="AK52" s="456"/>
      <c r="AL52" s="456"/>
      <c r="AM52" s="456"/>
      <c r="AN52" s="456"/>
      <c r="AO52" s="456"/>
      <c r="AP52" s="456"/>
      <c r="AQ52" s="456"/>
      <c r="AR52" s="703" t="s">
        <v>17</v>
      </c>
      <c r="AS52" s="704"/>
      <c r="AT52" s="704"/>
      <c r="AU52" s="704"/>
      <c r="AV52" s="704"/>
      <c r="AW52" s="704"/>
      <c r="AX52" s="704"/>
      <c r="AY52" s="704"/>
      <c r="AZ52" s="434" t="s">
        <v>4</v>
      </c>
      <c r="BA52" s="456"/>
      <c r="BB52" s="456"/>
      <c r="BC52" s="456"/>
      <c r="BD52" s="456"/>
      <c r="BE52" s="456"/>
      <c r="BF52" s="456"/>
      <c r="BG52" s="456"/>
      <c r="BH52" s="457"/>
      <c r="BI52" s="718" t="s">
        <v>2</v>
      </c>
      <c r="BJ52" s="719"/>
      <c r="BK52" s="719"/>
      <c r="BL52" s="720"/>
    </row>
    <row r="53" spans="1:67" ht="15" customHeight="1" x14ac:dyDescent="0.15">
      <c r="A53" s="698"/>
      <c r="B53" s="414"/>
      <c r="C53" s="434" t="s">
        <v>157</v>
      </c>
      <c r="D53" s="456"/>
      <c r="E53" s="456"/>
      <c r="F53" s="456"/>
      <c r="G53" s="456"/>
      <c r="H53" s="456"/>
      <c r="I53" s="456"/>
      <c r="J53" s="456"/>
      <c r="K53" s="456"/>
      <c r="L53" s="456"/>
      <c r="M53" s="456"/>
      <c r="N53" s="457"/>
      <c r="O53" s="449" t="s">
        <v>57</v>
      </c>
      <c r="P53" s="464"/>
      <c r="Q53" s="464"/>
      <c r="R53" s="464"/>
      <c r="S53" s="464"/>
      <c r="T53" s="464"/>
      <c r="U53" s="464"/>
      <c r="V53" s="280"/>
      <c r="W53" s="280"/>
      <c r="X53" s="721"/>
      <c r="Y53" s="464"/>
      <c r="Z53" s="464"/>
      <c r="AA53" s="464"/>
      <c r="AB53" s="464"/>
      <c r="AC53" s="464"/>
      <c r="AD53" s="464"/>
      <c r="AE53" s="280"/>
      <c r="AF53" s="27" t="s">
        <v>117</v>
      </c>
      <c r="AG53" s="451"/>
      <c r="AH53" s="464"/>
      <c r="AI53" s="464"/>
      <c r="AJ53" s="464"/>
      <c r="AK53" s="464"/>
      <c r="AL53" s="464"/>
      <c r="AM53" s="253"/>
      <c r="AN53" s="253"/>
      <c r="AO53" s="253"/>
      <c r="AP53" s="253"/>
      <c r="AQ53" s="91" t="s">
        <v>117</v>
      </c>
      <c r="AR53" s="712"/>
      <c r="AS53" s="464"/>
      <c r="AT53" s="464"/>
      <c r="AU53" s="464"/>
      <c r="AV53" s="464"/>
      <c r="AW53" s="464"/>
      <c r="AX53" s="221"/>
      <c r="AY53" s="21" t="s">
        <v>117</v>
      </c>
      <c r="AZ53" s="711">
        <f>AH53+AM53+AU53</f>
        <v>0</v>
      </c>
      <c r="BA53" s="464"/>
      <c r="BB53" s="464"/>
      <c r="BC53" s="464"/>
      <c r="BD53" s="464"/>
      <c r="BE53" s="464"/>
      <c r="BF53" s="464"/>
      <c r="BG53" s="92"/>
      <c r="BH53" s="93" t="s">
        <v>118</v>
      </c>
      <c r="BI53" s="722"/>
      <c r="BJ53" s="723"/>
      <c r="BK53" s="723"/>
      <c r="BL53" s="724"/>
    </row>
    <row r="54" spans="1:67" ht="15" customHeight="1" x14ac:dyDescent="0.15">
      <c r="A54" s="698"/>
      <c r="B54" s="414"/>
      <c r="C54" s="434" t="s">
        <v>11</v>
      </c>
      <c r="D54" s="456"/>
      <c r="E54" s="456"/>
      <c r="F54" s="456"/>
      <c r="G54" s="456"/>
      <c r="H54" s="456"/>
      <c r="I54" s="456"/>
      <c r="J54" s="456"/>
      <c r="K54" s="456"/>
      <c r="L54" s="456"/>
      <c r="M54" s="456"/>
      <c r="N54" s="457"/>
      <c r="O54" s="449" t="s">
        <v>57</v>
      </c>
      <c r="P54" s="464"/>
      <c r="Q54" s="464"/>
      <c r="R54" s="464"/>
      <c r="S54" s="464"/>
      <c r="T54" s="464"/>
      <c r="U54" s="464"/>
      <c r="V54" s="280"/>
      <c r="W54" s="280"/>
      <c r="X54" s="732" t="s">
        <v>119</v>
      </c>
      <c r="Y54" s="464"/>
      <c r="Z54" s="464"/>
      <c r="AA54" s="464"/>
      <c r="AB54" s="464"/>
      <c r="AC54" s="464"/>
      <c r="AD54" s="464"/>
      <c r="AE54" s="280"/>
      <c r="AF54" s="281"/>
      <c r="AG54" s="464"/>
      <c r="AH54" s="464"/>
      <c r="AI54" s="464"/>
      <c r="AJ54" s="464"/>
      <c r="AK54" s="464"/>
      <c r="AL54" s="464"/>
      <c r="AM54" s="253"/>
      <c r="AN54" s="253"/>
      <c r="AO54" s="253"/>
      <c r="AP54" s="253"/>
      <c r="AQ54" s="222"/>
      <c r="AR54" s="712"/>
      <c r="AS54" s="464"/>
      <c r="AT54" s="464"/>
      <c r="AU54" s="464"/>
      <c r="AV54" s="464"/>
      <c r="AW54" s="464"/>
      <c r="AX54" s="253"/>
      <c r="AY54" s="254"/>
      <c r="AZ54" s="711">
        <f>AH54+AM54+AU54</f>
        <v>0</v>
      </c>
      <c r="BA54" s="464"/>
      <c r="BB54" s="464"/>
      <c r="BC54" s="464"/>
      <c r="BD54" s="464"/>
      <c r="BE54" s="464"/>
      <c r="BF54" s="464"/>
      <c r="BG54" s="92"/>
      <c r="BH54" s="94"/>
      <c r="BI54" s="725"/>
      <c r="BJ54" s="726"/>
      <c r="BK54" s="726"/>
      <c r="BL54" s="727"/>
    </row>
    <row r="55" spans="1:67" ht="15" customHeight="1" x14ac:dyDescent="0.15">
      <c r="A55" s="698"/>
      <c r="B55" s="414"/>
      <c r="C55" s="434" t="s">
        <v>43</v>
      </c>
      <c r="D55" s="456"/>
      <c r="E55" s="456"/>
      <c r="F55" s="456"/>
      <c r="G55" s="456"/>
      <c r="H55" s="456"/>
      <c r="I55" s="456"/>
      <c r="J55" s="456"/>
      <c r="K55" s="456"/>
      <c r="L55" s="456"/>
      <c r="M55" s="456"/>
      <c r="N55" s="457"/>
      <c r="O55" s="712"/>
      <c r="P55" s="464"/>
      <c r="Q55" s="464"/>
      <c r="R55" s="464"/>
      <c r="S55" s="464"/>
      <c r="T55" s="464"/>
      <c r="U55" s="464"/>
      <c r="V55" s="280"/>
      <c r="W55" s="272" t="s">
        <v>117</v>
      </c>
      <c r="X55" s="713">
        <f>SUM(X53:AG54)</f>
        <v>0</v>
      </c>
      <c r="Y55" s="714"/>
      <c r="Z55" s="714"/>
      <c r="AA55" s="714"/>
      <c r="AB55" s="714"/>
      <c r="AC55" s="714"/>
      <c r="AD55" s="714"/>
      <c r="AE55" s="198"/>
      <c r="AF55" s="199"/>
      <c r="AG55" s="715">
        <f>AG53+AG54</f>
        <v>0</v>
      </c>
      <c r="AH55" s="714"/>
      <c r="AI55" s="714"/>
      <c r="AJ55" s="714"/>
      <c r="AK55" s="714"/>
      <c r="AL55" s="714"/>
      <c r="AM55" s="95"/>
      <c r="AN55" s="95"/>
      <c r="AO55" s="95"/>
      <c r="AP55" s="95"/>
      <c r="AQ55" s="96"/>
      <c r="AR55" s="716">
        <f>AR53+AR54</f>
        <v>0</v>
      </c>
      <c r="AS55" s="714"/>
      <c r="AT55" s="714"/>
      <c r="AU55" s="714"/>
      <c r="AV55" s="714"/>
      <c r="AW55" s="714"/>
      <c r="AX55" s="97"/>
      <c r="AY55" s="94"/>
      <c r="AZ55" s="711">
        <f t="shared" ref="AZ55" si="1">AH55+AM55+AU55</f>
        <v>0</v>
      </c>
      <c r="BA55" s="464"/>
      <c r="BB55" s="464"/>
      <c r="BC55" s="464"/>
      <c r="BD55" s="464"/>
      <c r="BE55" s="464"/>
      <c r="BF55" s="464"/>
      <c r="BG55" s="92"/>
      <c r="BH55" s="98"/>
      <c r="BI55" s="725"/>
      <c r="BJ55" s="726"/>
      <c r="BK55" s="726"/>
      <c r="BL55" s="727"/>
    </row>
    <row r="56" spans="1:67" ht="15" customHeight="1" x14ac:dyDescent="0.15">
      <c r="A56" s="698"/>
      <c r="B56" s="414"/>
      <c r="C56" s="434" t="s">
        <v>73</v>
      </c>
      <c r="D56" s="456"/>
      <c r="E56" s="456"/>
      <c r="F56" s="456"/>
      <c r="G56" s="456"/>
      <c r="H56" s="456"/>
      <c r="I56" s="456"/>
      <c r="J56" s="456"/>
      <c r="K56" s="456"/>
      <c r="L56" s="456"/>
      <c r="M56" s="456"/>
      <c r="N56" s="457"/>
      <c r="O56" s="449" t="s">
        <v>57</v>
      </c>
      <c r="P56" s="464"/>
      <c r="Q56" s="464"/>
      <c r="R56" s="464"/>
      <c r="S56" s="464"/>
      <c r="T56" s="464"/>
      <c r="U56" s="464"/>
      <c r="V56" s="280"/>
      <c r="W56" s="200"/>
      <c r="X56" s="732"/>
      <c r="Y56" s="464"/>
      <c r="Z56" s="464"/>
      <c r="AA56" s="464"/>
      <c r="AB56" s="464"/>
      <c r="AC56" s="464"/>
      <c r="AD56" s="464"/>
      <c r="AE56" s="280"/>
      <c r="AF56" s="281"/>
      <c r="AG56" s="280"/>
      <c r="AH56" s="253"/>
      <c r="AI56" s="221"/>
      <c r="AJ56" s="253"/>
      <c r="AK56" s="253"/>
      <c r="AL56" s="253"/>
      <c r="AM56" s="253"/>
      <c r="AN56" s="253"/>
      <c r="AO56" s="253"/>
      <c r="AP56" s="253"/>
      <c r="AQ56" s="222"/>
      <c r="AR56" s="99"/>
      <c r="AS56" s="253"/>
      <c r="AT56" s="253"/>
      <c r="AU56" s="253"/>
      <c r="AV56" s="221"/>
      <c r="AW56" s="253"/>
      <c r="AX56" s="253"/>
      <c r="AY56" s="254"/>
      <c r="AZ56" s="741">
        <f>AH56+AM56+AU56</f>
        <v>0</v>
      </c>
      <c r="BA56" s="464"/>
      <c r="BB56" s="464"/>
      <c r="BC56" s="464"/>
      <c r="BD56" s="464"/>
      <c r="BE56" s="464"/>
      <c r="BF56" s="464"/>
      <c r="BG56" s="221"/>
      <c r="BH56" s="254"/>
      <c r="BI56" s="725"/>
      <c r="BJ56" s="726"/>
      <c r="BK56" s="726"/>
      <c r="BL56" s="727"/>
    </row>
    <row r="57" spans="1:67" ht="15" customHeight="1" x14ac:dyDescent="0.15">
      <c r="A57" s="699"/>
      <c r="B57" s="431" t="s">
        <v>49</v>
      </c>
      <c r="C57" s="434" t="s">
        <v>10</v>
      </c>
      <c r="D57" s="456"/>
      <c r="E57" s="456"/>
      <c r="F57" s="456"/>
      <c r="G57" s="456"/>
      <c r="H57" s="456"/>
      <c r="I57" s="456"/>
      <c r="J57" s="456"/>
      <c r="K57" s="456"/>
      <c r="L57" s="456"/>
      <c r="M57" s="456"/>
      <c r="N57" s="457"/>
      <c r="O57" s="434" t="s">
        <v>33</v>
      </c>
      <c r="P57" s="456"/>
      <c r="Q57" s="456"/>
      <c r="R57" s="456"/>
      <c r="S57" s="456"/>
      <c r="T57" s="456"/>
      <c r="U57" s="456"/>
      <c r="V57" s="456"/>
      <c r="W57" s="731"/>
      <c r="X57" s="702" t="s">
        <v>32</v>
      </c>
      <c r="Y57" s="456"/>
      <c r="Z57" s="456"/>
      <c r="AA57" s="456"/>
      <c r="AB57" s="456"/>
      <c r="AC57" s="456"/>
      <c r="AD57" s="456"/>
      <c r="AE57" s="456"/>
      <c r="AF57" s="457"/>
      <c r="AG57" s="435" t="s">
        <v>31</v>
      </c>
      <c r="AH57" s="456"/>
      <c r="AI57" s="456"/>
      <c r="AJ57" s="456"/>
      <c r="AK57" s="456"/>
      <c r="AL57" s="456"/>
      <c r="AM57" s="456"/>
      <c r="AN57" s="456"/>
      <c r="AO57" s="456"/>
      <c r="AP57" s="456"/>
      <c r="AQ57" s="456"/>
      <c r="AR57" s="703" t="s">
        <v>17</v>
      </c>
      <c r="AS57" s="704"/>
      <c r="AT57" s="704"/>
      <c r="AU57" s="704"/>
      <c r="AV57" s="704"/>
      <c r="AW57" s="704"/>
      <c r="AX57" s="704"/>
      <c r="AY57" s="704"/>
      <c r="AZ57" s="434" t="s">
        <v>4</v>
      </c>
      <c r="BA57" s="456"/>
      <c r="BB57" s="456"/>
      <c r="BC57" s="456"/>
      <c r="BD57" s="456"/>
      <c r="BE57" s="456"/>
      <c r="BF57" s="456"/>
      <c r="BG57" s="456"/>
      <c r="BH57" s="457"/>
      <c r="BI57" s="725"/>
      <c r="BJ57" s="726"/>
      <c r="BK57" s="726"/>
      <c r="BL57" s="727"/>
    </row>
    <row r="58" spans="1:67" ht="15" customHeight="1" x14ac:dyDescent="0.15">
      <c r="A58" s="699"/>
      <c r="B58" s="432"/>
      <c r="C58" s="434" t="s">
        <v>40</v>
      </c>
      <c r="D58" s="456"/>
      <c r="E58" s="456"/>
      <c r="F58" s="456"/>
      <c r="G58" s="456"/>
      <c r="H58" s="456"/>
      <c r="I58" s="456"/>
      <c r="J58" s="456"/>
      <c r="K58" s="456"/>
      <c r="L58" s="456"/>
      <c r="M58" s="456"/>
      <c r="N58" s="457"/>
      <c r="O58" s="449"/>
      <c r="P58" s="464"/>
      <c r="Q58" s="464"/>
      <c r="R58" s="464"/>
      <c r="S58" s="464"/>
      <c r="T58" s="464"/>
      <c r="U58" s="464"/>
      <c r="V58" s="280"/>
      <c r="W58" s="201" t="s">
        <v>117</v>
      </c>
      <c r="X58" s="721"/>
      <c r="Y58" s="464"/>
      <c r="Z58" s="464"/>
      <c r="AA58" s="464"/>
      <c r="AB58" s="464"/>
      <c r="AC58" s="464"/>
      <c r="AD58" s="464"/>
      <c r="AE58" s="280"/>
      <c r="AF58" s="27" t="s">
        <v>117</v>
      </c>
      <c r="AG58" s="451"/>
      <c r="AH58" s="464"/>
      <c r="AI58" s="464"/>
      <c r="AJ58" s="464"/>
      <c r="AK58" s="464"/>
      <c r="AL58" s="464"/>
      <c r="AM58" s="253"/>
      <c r="AN58" s="253"/>
      <c r="AO58" s="253"/>
      <c r="AP58" s="253"/>
      <c r="AQ58" s="91" t="s">
        <v>117</v>
      </c>
      <c r="AR58" s="712"/>
      <c r="AS58" s="464"/>
      <c r="AT58" s="464"/>
      <c r="AU58" s="464"/>
      <c r="AV58" s="464"/>
      <c r="AW58" s="464"/>
      <c r="AX58" s="221"/>
      <c r="AY58" s="21" t="s">
        <v>117</v>
      </c>
      <c r="AZ58" s="711">
        <f>AH58+AM58+AU58</f>
        <v>0</v>
      </c>
      <c r="BA58" s="464"/>
      <c r="BB58" s="464"/>
      <c r="BC58" s="464"/>
      <c r="BD58" s="464"/>
      <c r="BE58" s="464"/>
      <c r="BF58" s="464"/>
      <c r="BG58" s="92"/>
      <c r="BH58" s="93" t="s">
        <v>118</v>
      </c>
      <c r="BI58" s="725"/>
      <c r="BJ58" s="726"/>
      <c r="BK58" s="726"/>
      <c r="BL58" s="727"/>
    </row>
    <row r="59" spans="1:67" ht="15" customHeight="1" x14ac:dyDescent="0.15">
      <c r="A59" s="699"/>
      <c r="B59" s="432"/>
      <c r="C59" s="431" t="s">
        <v>41</v>
      </c>
      <c r="D59" s="434" t="s">
        <v>72</v>
      </c>
      <c r="E59" s="456"/>
      <c r="F59" s="456"/>
      <c r="G59" s="456"/>
      <c r="H59" s="456"/>
      <c r="I59" s="456"/>
      <c r="J59" s="456"/>
      <c r="K59" s="456"/>
      <c r="L59" s="456"/>
      <c r="M59" s="456"/>
      <c r="N59" s="457"/>
      <c r="O59" s="744" t="s">
        <v>120</v>
      </c>
      <c r="P59" s="456"/>
      <c r="Q59" s="456"/>
      <c r="R59" s="456"/>
      <c r="S59" s="456"/>
      <c r="T59" s="456"/>
      <c r="U59" s="456"/>
      <c r="V59" s="456"/>
      <c r="W59" s="456"/>
      <c r="X59" s="456"/>
      <c r="Y59" s="456"/>
      <c r="Z59" s="456"/>
      <c r="AA59" s="456"/>
      <c r="AB59" s="456"/>
      <c r="AC59" s="456"/>
      <c r="AD59" s="456"/>
      <c r="AE59" s="456"/>
      <c r="AF59" s="457"/>
      <c r="AG59" s="100"/>
      <c r="AH59" s="231"/>
      <c r="AI59" s="231"/>
      <c r="AJ59" s="231"/>
      <c r="AK59" s="231"/>
      <c r="AL59" s="231"/>
      <c r="AM59" s="231"/>
      <c r="AN59" s="231"/>
      <c r="AO59" s="231"/>
      <c r="AP59" s="231"/>
      <c r="AQ59" s="151"/>
      <c r="AR59" s="151"/>
      <c r="AS59" s="151"/>
      <c r="AT59" s="151"/>
      <c r="AU59" s="151"/>
      <c r="AV59" s="151"/>
      <c r="AW59" s="151"/>
      <c r="AX59" s="151"/>
      <c r="AY59" s="151"/>
      <c r="AZ59" s="151"/>
      <c r="BA59" s="151"/>
      <c r="BB59" s="151"/>
      <c r="BC59" s="151"/>
      <c r="BD59" s="151"/>
      <c r="BE59" s="151"/>
      <c r="BF59" s="151"/>
      <c r="BG59" s="151"/>
      <c r="BH59" s="152"/>
      <c r="BI59" s="725"/>
      <c r="BJ59" s="726"/>
      <c r="BK59" s="726"/>
      <c r="BL59" s="727"/>
    </row>
    <row r="60" spans="1:67" ht="15" customHeight="1" x14ac:dyDescent="0.15">
      <c r="A60" s="699"/>
      <c r="B60" s="432"/>
      <c r="C60" s="742"/>
      <c r="D60" s="449"/>
      <c r="E60" s="464"/>
      <c r="F60" s="464"/>
      <c r="G60" s="464"/>
      <c r="H60" s="464"/>
      <c r="I60" s="464"/>
      <c r="J60" s="464"/>
      <c r="K60" s="464"/>
      <c r="L60" s="464"/>
      <c r="M60" s="464"/>
      <c r="N60" s="465"/>
      <c r="O60" s="679" t="s">
        <v>121</v>
      </c>
      <c r="P60" s="745"/>
      <c r="Q60" s="745"/>
      <c r="R60" s="745"/>
      <c r="S60" s="745"/>
      <c r="T60" s="745"/>
      <c r="U60" s="745"/>
      <c r="V60" s="745"/>
      <c r="W60" s="745"/>
      <c r="X60" s="745"/>
      <c r="Y60" s="745"/>
      <c r="Z60" s="745"/>
      <c r="AA60" s="745"/>
      <c r="AB60" s="745"/>
      <c r="AC60" s="745"/>
      <c r="AD60" s="745"/>
      <c r="AE60" s="745"/>
      <c r="AF60" s="746"/>
      <c r="AG60" s="101"/>
      <c r="AH60" s="39"/>
      <c r="AI60" s="39"/>
      <c r="AJ60" s="39"/>
      <c r="AK60" s="39"/>
      <c r="AL60" s="39"/>
      <c r="AM60" s="102"/>
      <c r="AN60" s="102"/>
      <c r="AO60" s="102"/>
      <c r="AP60" s="102"/>
      <c r="AQ60" s="153"/>
      <c r="AR60" s="153"/>
      <c r="AS60" s="153"/>
      <c r="AT60" s="153"/>
      <c r="AU60" s="153"/>
      <c r="AV60" s="153"/>
      <c r="AW60" s="153"/>
      <c r="AX60" s="153"/>
      <c r="AY60" s="153"/>
      <c r="AZ60" s="153"/>
      <c r="BA60" s="153"/>
      <c r="BB60" s="153"/>
      <c r="BC60" s="153"/>
      <c r="BD60" s="153"/>
      <c r="BE60" s="153"/>
      <c r="BF60" s="153"/>
      <c r="BG60" s="153"/>
      <c r="BH60" s="284"/>
      <c r="BI60" s="725"/>
      <c r="BJ60" s="726"/>
      <c r="BK60" s="726"/>
      <c r="BL60" s="727"/>
    </row>
    <row r="61" spans="1:67" ht="15" customHeight="1" x14ac:dyDescent="0.15">
      <c r="A61" s="699"/>
      <c r="B61" s="432"/>
      <c r="C61" s="742"/>
      <c r="D61" s="218"/>
      <c r="E61" s="236"/>
      <c r="F61" s="236"/>
      <c r="G61" s="236"/>
      <c r="H61" s="236"/>
      <c r="I61" s="236"/>
      <c r="J61" s="236"/>
      <c r="K61" s="236"/>
      <c r="L61" s="236"/>
      <c r="M61" s="236"/>
      <c r="N61" s="237"/>
      <c r="O61" s="103"/>
      <c r="P61" s="282"/>
      <c r="Q61" s="282"/>
      <c r="R61" s="282"/>
      <c r="S61" s="282"/>
      <c r="T61" s="282"/>
      <c r="U61" s="282"/>
      <c r="V61" s="282"/>
      <c r="W61" s="282"/>
      <c r="X61" s="282"/>
      <c r="Y61" s="282"/>
      <c r="Z61" s="282"/>
      <c r="AA61" s="282"/>
      <c r="AB61" s="282"/>
      <c r="AC61" s="282"/>
      <c r="AD61" s="282"/>
      <c r="AE61" s="282"/>
      <c r="AF61" s="283"/>
      <c r="AG61" s="258"/>
      <c r="AH61" s="157"/>
      <c r="AI61" s="157"/>
      <c r="AJ61" s="157"/>
      <c r="AK61" s="157"/>
      <c r="AL61" s="157"/>
      <c r="AM61" s="259"/>
      <c r="AN61" s="259"/>
      <c r="AO61" s="259"/>
      <c r="AP61" s="259"/>
      <c r="AQ61" s="153"/>
      <c r="AR61" s="153"/>
      <c r="AS61" s="153"/>
      <c r="AT61" s="153"/>
      <c r="AU61" s="153"/>
      <c r="AV61" s="153"/>
      <c r="AW61" s="153"/>
      <c r="AX61" s="153"/>
      <c r="AY61" s="153"/>
      <c r="AZ61" s="153"/>
      <c r="BA61" s="153"/>
      <c r="BB61" s="153"/>
      <c r="BC61" s="153"/>
      <c r="BD61" s="153"/>
      <c r="BE61" s="153"/>
      <c r="BF61" s="153"/>
      <c r="BG61" s="153"/>
      <c r="BH61" s="284"/>
      <c r="BI61" s="725"/>
      <c r="BJ61" s="726"/>
      <c r="BK61" s="726"/>
      <c r="BL61" s="727"/>
    </row>
    <row r="62" spans="1:67" ht="15" customHeight="1" x14ac:dyDescent="0.15">
      <c r="A62" s="699"/>
      <c r="B62" s="432"/>
      <c r="C62" s="743"/>
      <c r="D62" s="218"/>
      <c r="E62" s="236"/>
      <c r="F62" s="236"/>
      <c r="G62" s="236"/>
      <c r="H62" s="236"/>
      <c r="I62" s="236"/>
      <c r="J62" s="236"/>
      <c r="K62" s="236"/>
      <c r="L62" s="236"/>
      <c r="M62" s="236"/>
      <c r="N62" s="237"/>
      <c r="O62" s="103"/>
      <c r="P62" s="238"/>
      <c r="Q62" s="238"/>
      <c r="R62" s="238"/>
      <c r="S62" s="238"/>
      <c r="T62" s="238"/>
      <c r="U62" s="238"/>
      <c r="V62" s="238"/>
      <c r="W62" s="238"/>
      <c r="X62" s="238"/>
      <c r="Y62" s="238"/>
      <c r="Z62" s="238"/>
      <c r="AA62" s="238"/>
      <c r="AB62" s="238"/>
      <c r="AC62" s="238"/>
      <c r="AD62" s="235"/>
      <c r="AE62" s="235"/>
      <c r="AF62" s="138"/>
      <c r="AG62" s="264"/>
      <c r="AH62" s="264"/>
      <c r="AI62" s="264"/>
      <c r="AJ62" s="264"/>
      <c r="AK62" s="264"/>
      <c r="AL62" s="264"/>
      <c r="AM62" s="262"/>
      <c r="AN62" s="262"/>
      <c r="AO62" s="262"/>
      <c r="AP62" s="262"/>
      <c r="AQ62" s="154"/>
      <c r="AR62" s="154"/>
      <c r="AS62" s="154"/>
      <c r="AT62" s="154"/>
      <c r="AU62" s="154"/>
      <c r="AV62" s="154"/>
      <c r="AW62" s="154"/>
      <c r="AX62" s="154"/>
      <c r="AY62" s="154"/>
      <c r="AZ62" s="154"/>
      <c r="BA62" s="154"/>
      <c r="BB62" s="154"/>
      <c r="BC62" s="154"/>
      <c r="BD62" s="154"/>
      <c r="BE62" s="154"/>
      <c r="BF62" s="154"/>
      <c r="BG62" s="154"/>
      <c r="BH62" s="155"/>
      <c r="BI62" s="725"/>
      <c r="BJ62" s="726"/>
      <c r="BK62" s="726"/>
      <c r="BL62" s="727"/>
    </row>
    <row r="63" spans="1:67" ht="15" customHeight="1" x14ac:dyDescent="0.15">
      <c r="A63" s="699"/>
      <c r="B63" s="717"/>
      <c r="C63" s="431" t="s">
        <v>44</v>
      </c>
      <c r="D63" s="434" t="s">
        <v>10</v>
      </c>
      <c r="E63" s="435"/>
      <c r="F63" s="435"/>
      <c r="G63" s="435"/>
      <c r="H63" s="435"/>
      <c r="I63" s="435"/>
      <c r="J63" s="435"/>
      <c r="K63" s="435"/>
      <c r="L63" s="435"/>
      <c r="M63" s="435"/>
      <c r="N63" s="298"/>
      <c r="O63" s="434" t="s">
        <v>122</v>
      </c>
      <c r="P63" s="435"/>
      <c r="Q63" s="435"/>
      <c r="R63" s="435"/>
      <c r="S63" s="435"/>
      <c r="T63" s="435"/>
      <c r="U63" s="435"/>
      <c r="V63" s="435"/>
      <c r="W63" s="740"/>
      <c r="X63" s="434" t="s">
        <v>123</v>
      </c>
      <c r="Y63" s="435"/>
      <c r="Z63" s="435"/>
      <c r="AA63" s="435"/>
      <c r="AB63" s="435"/>
      <c r="AC63" s="435"/>
      <c r="AD63" s="435"/>
      <c r="AE63" s="435"/>
      <c r="AF63" s="740"/>
      <c r="AG63" s="434" t="s">
        <v>124</v>
      </c>
      <c r="AH63" s="435"/>
      <c r="AI63" s="435"/>
      <c r="AJ63" s="435"/>
      <c r="AK63" s="435"/>
      <c r="AL63" s="435"/>
      <c r="AM63" s="435"/>
      <c r="AN63" s="435"/>
      <c r="AO63" s="435"/>
      <c r="AP63" s="435"/>
      <c r="AQ63" s="299"/>
      <c r="AR63" s="434" t="s">
        <v>125</v>
      </c>
      <c r="AS63" s="435"/>
      <c r="AT63" s="435"/>
      <c r="AU63" s="435"/>
      <c r="AV63" s="435"/>
      <c r="AW63" s="435"/>
      <c r="AX63" s="435"/>
      <c r="AY63" s="740"/>
      <c r="AZ63" s="434" t="s">
        <v>126</v>
      </c>
      <c r="BA63" s="435"/>
      <c r="BB63" s="435"/>
      <c r="BC63" s="435"/>
      <c r="BD63" s="435"/>
      <c r="BE63" s="435"/>
      <c r="BF63" s="435"/>
      <c r="BG63" s="435"/>
      <c r="BH63" s="298"/>
      <c r="BI63" s="725"/>
      <c r="BJ63" s="726"/>
      <c r="BK63" s="726"/>
      <c r="BL63" s="727"/>
    </row>
    <row r="64" spans="1:67" ht="15" customHeight="1" x14ac:dyDescent="0.15">
      <c r="A64" s="699"/>
      <c r="B64" s="717"/>
      <c r="C64" s="432"/>
      <c r="D64" s="680" t="s">
        <v>45</v>
      </c>
      <c r="E64" s="464"/>
      <c r="F64" s="464"/>
      <c r="G64" s="464"/>
      <c r="H64" s="464"/>
      <c r="I64" s="464"/>
      <c r="J64" s="464"/>
      <c r="K64" s="464"/>
      <c r="L64" s="464"/>
      <c r="M64" s="464"/>
      <c r="N64" s="465"/>
      <c r="O64" s="739" t="s">
        <v>12</v>
      </c>
      <c r="P64" s="733"/>
      <c r="Q64" s="733"/>
      <c r="R64" s="733"/>
      <c r="S64" s="733"/>
      <c r="T64" s="733"/>
      <c r="U64" s="733"/>
      <c r="V64" s="733"/>
      <c r="W64" s="734"/>
      <c r="X64" s="739" t="s">
        <v>12</v>
      </c>
      <c r="Y64" s="733"/>
      <c r="Z64" s="733"/>
      <c r="AA64" s="733"/>
      <c r="AB64" s="733"/>
      <c r="AC64" s="733"/>
      <c r="AD64" s="733"/>
      <c r="AE64" s="733"/>
      <c r="AF64" s="734"/>
      <c r="AG64" s="679" t="s">
        <v>12</v>
      </c>
      <c r="AH64" s="733"/>
      <c r="AI64" s="733"/>
      <c r="AJ64" s="733"/>
      <c r="AK64" s="733"/>
      <c r="AL64" s="733"/>
      <c r="AM64" s="733"/>
      <c r="AN64" s="733"/>
      <c r="AO64" s="733"/>
      <c r="AP64" s="733"/>
      <c r="AQ64" s="734"/>
      <c r="AR64" s="679" t="s">
        <v>12</v>
      </c>
      <c r="AS64" s="733"/>
      <c r="AT64" s="733"/>
      <c r="AU64" s="733"/>
      <c r="AV64" s="733"/>
      <c r="AW64" s="733"/>
      <c r="AX64" s="733"/>
      <c r="AY64" s="734"/>
      <c r="AZ64" s="679" t="s">
        <v>12</v>
      </c>
      <c r="BA64" s="733"/>
      <c r="BB64" s="733"/>
      <c r="BC64" s="733"/>
      <c r="BD64" s="733"/>
      <c r="BE64" s="733"/>
      <c r="BF64" s="733"/>
      <c r="BG64" s="733"/>
      <c r="BH64" s="734"/>
      <c r="BI64" s="725"/>
      <c r="BJ64" s="726"/>
      <c r="BK64" s="726"/>
      <c r="BL64" s="727"/>
    </row>
    <row r="65" spans="1:64" ht="15" customHeight="1" x14ac:dyDescent="0.15">
      <c r="A65" s="699"/>
      <c r="B65" s="717"/>
      <c r="C65" s="432"/>
      <c r="D65" s="680" t="s">
        <v>46</v>
      </c>
      <c r="E65" s="464"/>
      <c r="F65" s="464"/>
      <c r="G65" s="464"/>
      <c r="H65" s="464"/>
      <c r="I65" s="464"/>
      <c r="J65" s="464"/>
      <c r="K65" s="464"/>
      <c r="L65" s="464"/>
      <c r="M65" s="464"/>
      <c r="N65" s="465"/>
      <c r="O65" s="219"/>
      <c r="P65" s="219"/>
      <c r="Q65" s="219"/>
      <c r="R65" s="219"/>
      <c r="S65" s="219"/>
      <c r="T65" s="219"/>
      <c r="U65" s="219"/>
      <c r="V65" s="219"/>
      <c r="W65" s="219"/>
      <c r="X65" s="104"/>
      <c r="Y65" s="219"/>
      <c r="Z65" s="219"/>
      <c r="AA65" s="219"/>
      <c r="AB65" s="219"/>
      <c r="AC65" s="219"/>
      <c r="AD65" s="19"/>
      <c r="AE65" s="124"/>
      <c r="AF65" s="105"/>
      <c r="AG65" s="106"/>
      <c r="AH65" s="19"/>
      <c r="AI65" s="19"/>
      <c r="AJ65" s="124"/>
      <c r="AK65" s="124"/>
      <c r="AL65" s="124"/>
      <c r="AM65" s="19"/>
      <c r="AN65" s="19"/>
      <c r="AO65" s="19"/>
      <c r="AP65" s="19"/>
      <c r="AQ65" s="156"/>
      <c r="AR65" s="106"/>
      <c r="AS65" s="124"/>
      <c r="AT65" s="124"/>
      <c r="AU65" s="19"/>
      <c r="AV65" s="19"/>
      <c r="AW65" s="124"/>
      <c r="AX65" s="124"/>
      <c r="AY65" s="105"/>
      <c r="AZ65" s="150"/>
      <c r="BA65" s="19"/>
      <c r="BB65" s="19"/>
      <c r="BC65" s="19"/>
      <c r="BD65" s="19"/>
      <c r="BE65" s="124"/>
      <c r="BF65" s="124"/>
      <c r="BG65" s="124"/>
      <c r="BH65" s="156"/>
      <c r="BI65" s="725"/>
      <c r="BJ65" s="726"/>
      <c r="BK65" s="726"/>
      <c r="BL65" s="727"/>
    </row>
    <row r="66" spans="1:64" ht="15" customHeight="1" x14ac:dyDescent="0.15">
      <c r="A66" s="699"/>
      <c r="B66" s="717"/>
      <c r="C66" s="433"/>
      <c r="D66" s="680" t="s">
        <v>39</v>
      </c>
      <c r="E66" s="464"/>
      <c r="F66" s="464"/>
      <c r="G66" s="464"/>
      <c r="H66" s="464"/>
      <c r="I66" s="464"/>
      <c r="J66" s="464"/>
      <c r="K66" s="464"/>
      <c r="L66" s="464"/>
      <c r="M66" s="464"/>
      <c r="N66" s="465"/>
      <c r="O66" s="219"/>
      <c r="P66" s="305"/>
      <c r="Q66" s="305"/>
      <c r="R66" s="305"/>
      <c r="S66" s="305"/>
      <c r="T66" s="305"/>
      <c r="U66" s="305"/>
      <c r="V66" s="305"/>
      <c r="W66" s="305"/>
      <c r="X66" s="224"/>
      <c r="Y66" s="305"/>
      <c r="Z66" s="305"/>
      <c r="AA66" s="305"/>
      <c r="AB66" s="305"/>
      <c r="AC66" s="305"/>
      <c r="AD66" s="268"/>
      <c r="AE66" s="271"/>
      <c r="AF66" s="27"/>
      <c r="AG66" s="107"/>
      <c r="AH66" s="268"/>
      <c r="AI66" s="268"/>
      <c r="AJ66" s="271"/>
      <c r="AK66" s="271"/>
      <c r="AL66" s="271"/>
      <c r="AM66" s="268"/>
      <c r="AN66" s="268"/>
      <c r="AO66" s="268"/>
      <c r="AP66" s="268"/>
      <c r="AQ66" s="21"/>
      <c r="AR66" s="107"/>
      <c r="AS66" s="271"/>
      <c r="AT66" s="271"/>
      <c r="AU66" s="268"/>
      <c r="AV66" s="268"/>
      <c r="AW66" s="271"/>
      <c r="AX66" s="271"/>
      <c r="AY66" s="27"/>
      <c r="AZ66" s="220"/>
      <c r="BA66" s="268"/>
      <c r="BB66" s="268"/>
      <c r="BC66" s="268"/>
      <c r="BD66" s="268"/>
      <c r="BE66" s="271"/>
      <c r="BF66" s="271"/>
      <c r="BG66" s="271"/>
      <c r="BH66" s="21"/>
      <c r="BI66" s="725"/>
      <c r="BJ66" s="726"/>
      <c r="BK66" s="726"/>
      <c r="BL66" s="727"/>
    </row>
    <row r="67" spans="1:64" ht="15" customHeight="1" x14ac:dyDescent="0.15">
      <c r="A67" s="699"/>
      <c r="B67" s="701" t="s">
        <v>42</v>
      </c>
      <c r="C67" s="434" t="s">
        <v>20</v>
      </c>
      <c r="D67" s="436"/>
      <c r="E67" s="436"/>
      <c r="F67" s="436"/>
      <c r="G67" s="436"/>
      <c r="H67" s="436"/>
      <c r="I67" s="437"/>
      <c r="J67" s="434" t="s">
        <v>13</v>
      </c>
      <c r="K67" s="435"/>
      <c r="L67" s="435"/>
      <c r="M67" s="435"/>
      <c r="N67" s="435"/>
      <c r="O67" s="435"/>
      <c r="P67" s="435"/>
      <c r="Q67" s="435"/>
      <c r="R67" s="435"/>
      <c r="S67" s="435"/>
      <c r="T67" s="435"/>
      <c r="U67" s="740"/>
      <c r="V67" s="434" t="s">
        <v>14</v>
      </c>
      <c r="W67" s="435"/>
      <c r="X67" s="435"/>
      <c r="Y67" s="435"/>
      <c r="Z67" s="435"/>
      <c r="AA67" s="435"/>
      <c r="AB67" s="435"/>
      <c r="AC67" s="435"/>
      <c r="AD67" s="435"/>
      <c r="AE67" s="435"/>
      <c r="AF67" s="435"/>
      <c r="AG67" s="740"/>
      <c r="AH67" s="104"/>
      <c r="AI67" s="219"/>
      <c r="AJ67" s="219"/>
      <c r="AK67" s="219"/>
      <c r="AL67" s="219"/>
      <c r="AM67" s="219"/>
      <c r="AN67" s="219"/>
      <c r="AO67" s="219"/>
      <c r="AP67" s="219"/>
      <c r="AQ67" s="219"/>
      <c r="AR67" s="164"/>
      <c r="AS67" s="164"/>
      <c r="AT67" s="164"/>
      <c r="AU67" s="164"/>
      <c r="AV67" s="164"/>
      <c r="AW67" s="164"/>
      <c r="AX67" s="164"/>
      <c r="AY67" s="164"/>
      <c r="AZ67" s="164"/>
      <c r="BA67" s="164"/>
      <c r="BB67" s="164"/>
      <c r="BC67" s="164"/>
      <c r="BD67" s="164"/>
      <c r="BE67" s="164"/>
      <c r="BF67" s="164"/>
      <c r="BG67" s="164"/>
      <c r="BH67" s="165"/>
      <c r="BI67" s="725"/>
      <c r="BJ67" s="726"/>
      <c r="BK67" s="726"/>
      <c r="BL67" s="727"/>
    </row>
    <row r="68" spans="1:64" ht="11.25" customHeight="1" x14ac:dyDescent="0.15">
      <c r="A68" s="699"/>
      <c r="B68" s="717"/>
      <c r="C68" s="551" t="s">
        <v>34</v>
      </c>
      <c r="D68" s="552"/>
      <c r="E68" s="552"/>
      <c r="F68" s="552"/>
      <c r="G68" s="552"/>
      <c r="H68" s="552"/>
      <c r="I68" s="553"/>
      <c r="J68" s="150"/>
      <c r="K68" s="124"/>
      <c r="L68" s="124"/>
      <c r="M68" s="124"/>
      <c r="N68" s="124"/>
      <c r="O68" s="124"/>
      <c r="P68" s="124"/>
      <c r="Q68" s="124"/>
      <c r="R68" s="124"/>
      <c r="S68" s="124"/>
      <c r="T68" s="124"/>
      <c r="U68" s="105" t="s">
        <v>117</v>
      </c>
      <c r="V68" s="19"/>
      <c r="W68" s="124"/>
      <c r="X68" s="124"/>
      <c r="Y68" s="124"/>
      <c r="Z68" s="124"/>
      <c r="AA68" s="124"/>
      <c r="AB68" s="124"/>
      <c r="AC68" s="124"/>
      <c r="AD68" s="124"/>
      <c r="AE68" s="124"/>
      <c r="AF68" s="19"/>
      <c r="AG68" s="156" t="s">
        <v>127</v>
      </c>
      <c r="AH68" s="108"/>
      <c r="AI68" s="109"/>
      <c r="AJ68" s="109"/>
      <c r="AK68" s="109"/>
      <c r="AL68" s="109"/>
      <c r="AM68" s="109"/>
      <c r="AN68" s="109"/>
      <c r="AO68" s="109"/>
      <c r="AP68" s="109"/>
      <c r="AQ68" s="39"/>
      <c r="AR68" s="266"/>
      <c r="AS68" s="266"/>
      <c r="AT68" s="266"/>
      <c r="AU68" s="266"/>
      <c r="AV68" s="266"/>
      <c r="AW68" s="266"/>
      <c r="AX68" s="266"/>
      <c r="AY68" s="266"/>
      <c r="AZ68" s="266"/>
      <c r="BA68" s="266"/>
      <c r="BB68" s="266"/>
      <c r="BC68" s="266"/>
      <c r="BD68" s="266"/>
      <c r="BE68" s="266"/>
      <c r="BF68" s="266"/>
      <c r="BG68" s="266"/>
      <c r="BH68" s="166"/>
      <c r="BI68" s="725"/>
      <c r="BJ68" s="726"/>
      <c r="BK68" s="726"/>
      <c r="BL68" s="727"/>
    </row>
    <row r="69" spans="1:64" ht="11.25" customHeight="1" x14ac:dyDescent="0.15">
      <c r="A69" s="699"/>
      <c r="B69" s="717"/>
      <c r="C69" s="735"/>
      <c r="D69" s="736"/>
      <c r="E69" s="736"/>
      <c r="F69" s="736"/>
      <c r="G69" s="736"/>
      <c r="H69" s="736"/>
      <c r="I69" s="737"/>
      <c r="J69" s="169"/>
      <c r="K69" s="170"/>
      <c r="L69" s="170"/>
      <c r="M69" s="170"/>
      <c r="N69" s="170"/>
      <c r="O69" s="170"/>
      <c r="P69" s="170"/>
      <c r="Q69" s="170"/>
      <c r="R69" s="170"/>
      <c r="S69" s="170"/>
      <c r="T69" s="170"/>
      <c r="U69" s="110"/>
      <c r="V69" s="170"/>
      <c r="W69" s="170"/>
      <c r="X69" s="170"/>
      <c r="Y69" s="170"/>
      <c r="Z69" s="170"/>
      <c r="AA69" s="170"/>
      <c r="AB69" s="170"/>
      <c r="AC69" s="170"/>
      <c r="AD69" s="170"/>
      <c r="AE69" s="170"/>
      <c r="AF69" s="111"/>
      <c r="AG69" s="110"/>
      <c r="AH69" s="108"/>
      <c r="AI69" s="109"/>
      <c r="AJ69" s="109"/>
      <c r="AK69" s="109"/>
      <c r="AL69" s="109"/>
      <c r="AM69" s="109"/>
      <c r="AN69" s="109"/>
      <c r="AO69" s="109"/>
      <c r="AP69" s="109"/>
      <c r="AQ69" s="39"/>
      <c r="AR69" s="266"/>
      <c r="AS69" s="266"/>
      <c r="AT69" s="266"/>
      <c r="AU69" s="266"/>
      <c r="AV69" s="266"/>
      <c r="AW69" s="266"/>
      <c r="AX69" s="266"/>
      <c r="AY69" s="266"/>
      <c r="AZ69" s="266"/>
      <c r="BA69" s="266"/>
      <c r="BB69" s="266"/>
      <c r="BC69" s="266"/>
      <c r="BD69" s="266"/>
      <c r="BE69" s="266"/>
      <c r="BF69" s="266"/>
      <c r="BG69" s="266"/>
      <c r="BH69" s="166"/>
      <c r="BI69" s="725"/>
      <c r="BJ69" s="726"/>
      <c r="BK69" s="726"/>
      <c r="BL69" s="727"/>
    </row>
    <row r="70" spans="1:64" ht="11.25" customHeight="1" x14ac:dyDescent="0.15">
      <c r="A70" s="699"/>
      <c r="B70" s="717"/>
      <c r="C70" s="551" t="s">
        <v>51</v>
      </c>
      <c r="D70" s="552"/>
      <c r="E70" s="552"/>
      <c r="F70" s="552"/>
      <c r="G70" s="552"/>
      <c r="H70" s="552"/>
      <c r="I70" s="553"/>
      <c r="J70" s="150"/>
      <c r="K70" s="124"/>
      <c r="L70" s="124"/>
      <c r="M70" s="124"/>
      <c r="N70" s="124"/>
      <c r="O70" s="124"/>
      <c r="P70" s="124"/>
      <c r="Q70" s="124"/>
      <c r="R70" s="124"/>
      <c r="S70" s="124"/>
      <c r="T70" s="124"/>
      <c r="U70" s="105"/>
      <c r="V70" s="124"/>
      <c r="W70" s="124"/>
      <c r="X70" s="124"/>
      <c r="Y70" s="124"/>
      <c r="Z70" s="124"/>
      <c r="AA70" s="124"/>
      <c r="AB70" s="124"/>
      <c r="AC70" s="124"/>
      <c r="AD70" s="124"/>
      <c r="AE70" s="124"/>
      <c r="AF70" s="19"/>
      <c r="AG70" s="156"/>
      <c r="AH70" s="108"/>
      <c r="AI70" s="109"/>
      <c r="AJ70" s="109"/>
      <c r="AK70" s="109"/>
      <c r="AL70" s="109"/>
      <c r="AM70" s="109"/>
      <c r="AN70" s="109"/>
      <c r="AO70" s="109"/>
      <c r="AP70" s="109"/>
      <c r="AQ70" s="39"/>
      <c r="AR70" s="266"/>
      <c r="AS70" s="266"/>
      <c r="AT70" s="266"/>
      <c r="AU70" s="266"/>
      <c r="AV70" s="266"/>
      <c r="AW70" s="266"/>
      <c r="AX70" s="266"/>
      <c r="AY70" s="266"/>
      <c r="AZ70" s="266"/>
      <c r="BA70" s="266"/>
      <c r="BB70" s="266"/>
      <c r="BC70" s="266"/>
      <c r="BD70" s="266"/>
      <c r="BE70" s="266"/>
      <c r="BF70" s="266"/>
      <c r="BG70" s="266"/>
      <c r="BH70" s="166"/>
      <c r="BI70" s="725"/>
      <c r="BJ70" s="726"/>
      <c r="BK70" s="726"/>
      <c r="BL70" s="727"/>
    </row>
    <row r="71" spans="1:64" ht="11.25" customHeight="1" x14ac:dyDescent="0.15">
      <c r="A71" s="699"/>
      <c r="B71" s="717"/>
      <c r="C71" s="735"/>
      <c r="D71" s="736"/>
      <c r="E71" s="736"/>
      <c r="F71" s="736"/>
      <c r="G71" s="736"/>
      <c r="H71" s="736"/>
      <c r="I71" s="737"/>
      <c r="J71" s="169"/>
      <c r="K71" s="170"/>
      <c r="L71" s="170"/>
      <c r="M71" s="170"/>
      <c r="N71" s="170"/>
      <c r="O71" s="170"/>
      <c r="P71" s="170"/>
      <c r="Q71" s="170"/>
      <c r="R71" s="170"/>
      <c r="S71" s="170"/>
      <c r="T71" s="170"/>
      <c r="U71" s="110"/>
      <c r="V71" s="170"/>
      <c r="W71" s="170"/>
      <c r="X71" s="170"/>
      <c r="Y71" s="170"/>
      <c r="Z71" s="170"/>
      <c r="AA71" s="170"/>
      <c r="AB71" s="170"/>
      <c r="AC71" s="170"/>
      <c r="AD71" s="170"/>
      <c r="AE71" s="170"/>
      <c r="AF71" s="111"/>
      <c r="AG71" s="110"/>
      <c r="AH71" s="108"/>
      <c r="AI71" s="109"/>
      <c r="AJ71" s="109"/>
      <c r="AK71" s="109"/>
      <c r="AL71" s="109"/>
      <c r="AM71" s="109"/>
      <c r="AN71" s="109"/>
      <c r="AO71" s="109"/>
      <c r="AP71" s="109"/>
      <c r="AQ71" s="39"/>
      <c r="AR71" s="266"/>
      <c r="AS71" s="266"/>
      <c r="AT71" s="266"/>
      <c r="AU71" s="266"/>
      <c r="AV71" s="266"/>
      <c r="AW71" s="266"/>
      <c r="AX71" s="266"/>
      <c r="AY71" s="266"/>
      <c r="AZ71" s="266"/>
      <c r="BA71" s="266"/>
      <c r="BB71" s="266"/>
      <c r="BC71" s="266"/>
      <c r="BD71" s="266"/>
      <c r="BE71" s="266"/>
      <c r="BF71" s="266"/>
      <c r="BG71" s="266"/>
      <c r="BH71" s="166"/>
      <c r="BI71" s="725"/>
      <c r="BJ71" s="726"/>
      <c r="BK71" s="726"/>
      <c r="BL71" s="727"/>
    </row>
    <row r="72" spans="1:64" ht="15" customHeight="1" x14ac:dyDescent="0.15">
      <c r="A72" s="699"/>
      <c r="B72" s="717"/>
      <c r="C72" s="738" t="s">
        <v>128</v>
      </c>
      <c r="D72" s="736"/>
      <c r="E72" s="736"/>
      <c r="F72" s="736"/>
      <c r="G72" s="736"/>
      <c r="H72" s="736"/>
      <c r="I72" s="736"/>
      <c r="J72" s="220"/>
      <c r="K72" s="271"/>
      <c r="L72" s="271"/>
      <c r="M72" s="271"/>
      <c r="N72" s="271"/>
      <c r="O72" s="271"/>
      <c r="P72" s="271"/>
      <c r="Q72" s="271"/>
      <c r="R72" s="271"/>
      <c r="S72" s="271"/>
      <c r="T72" s="271"/>
      <c r="U72" s="27"/>
      <c r="V72" s="271"/>
      <c r="W72" s="271"/>
      <c r="X72" s="271"/>
      <c r="Y72" s="271"/>
      <c r="Z72" s="271"/>
      <c r="AA72" s="271"/>
      <c r="AB72" s="271"/>
      <c r="AC72" s="271"/>
      <c r="AD72" s="271"/>
      <c r="AE72" s="271"/>
      <c r="AF72" s="268"/>
      <c r="AG72" s="21"/>
      <c r="AH72" s="169"/>
      <c r="AI72" s="170"/>
      <c r="AJ72" s="170"/>
      <c r="AK72" s="170"/>
      <c r="AL72" s="170"/>
      <c r="AM72" s="170"/>
      <c r="AN72" s="170"/>
      <c r="AO72" s="170"/>
      <c r="AP72" s="170"/>
      <c r="AQ72" s="111"/>
      <c r="AR72" s="167"/>
      <c r="AS72" s="167"/>
      <c r="AT72" s="167"/>
      <c r="AU72" s="167"/>
      <c r="AV72" s="167"/>
      <c r="AW72" s="167"/>
      <c r="AX72" s="167"/>
      <c r="AY72" s="167"/>
      <c r="AZ72" s="167"/>
      <c r="BA72" s="167"/>
      <c r="BB72" s="167"/>
      <c r="BC72" s="167"/>
      <c r="BD72" s="167"/>
      <c r="BE72" s="167"/>
      <c r="BF72" s="167"/>
      <c r="BG72" s="167"/>
      <c r="BH72" s="168"/>
      <c r="BI72" s="725"/>
      <c r="BJ72" s="726"/>
      <c r="BK72" s="726"/>
      <c r="BL72" s="727"/>
    </row>
    <row r="73" spans="1:64" ht="11.25" customHeight="1" x14ac:dyDescent="0.15">
      <c r="A73" s="699"/>
      <c r="B73" s="717"/>
      <c r="C73" s="761" t="s">
        <v>20</v>
      </c>
      <c r="D73" s="761"/>
      <c r="E73" s="761"/>
      <c r="F73" s="761"/>
      <c r="G73" s="761"/>
      <c r="H73" s="761"/>
      <c r="I73" s="762"/>
      <c r="J73" s="765" t="s">
        <v>35</v>
      </c>
      <c r="K73" s="766"/>
      <c r="L73" s="766"/>
      <c r="M73" s="766"/>
      <c r="N73" s="766"/>
      <c r="O73" s="766"/>
      <c r="P73" s="766"/>
      <c r="Q73" s="766"/>
      <c r="R73" s="766"/>
      <c r="S73" s="766"/>
      <c r="T73" s="766"/>
      <c r="U73" s="767"/>
      <c r="V73" s="765" t="s">
        <v>129</v>
      </c>
      <c r="W73" s="766"/>
      <c r="X73" s="766"/>
      <c r="Y73" s="766"/>
      <c r="Z73" s="766"/>
      <c r="AA73" s="766"/>
      <c r="AB73" s="766"/>
      <c r="AC73" s="766"/>
      <c r="AD73" s="766"/>
      <c r="AE73" s="766"/>
      <c r="AF73" s="766"/>
      <c r="AG73" s="766"/>
      <c r="AH73" s="300"/>
      <c r="AI73" s="300"/>
      <c r="AJ73" s="304"/>
      <c r="AK73" s="304"/>
      <c r="AL73" s="300"/>
      <c r="AM73" s="300"/>
      <c r="AN73" s="300"/>
      <c r="AO73" s="300"/>
      <c r="AP73" s="300"/>
      <c r="AQ73" s="300"/>
      <c r="AR73" s="300"/>
      <c r="AS73" s="301"/>
      <c r="AT73" s="112"/>
      <c r="AU73" s="112"/>
      <c r="AV73" s="112"/>
      <c r="AW73" s="112"/>
      <c r="AX73" s="112"/>
      <c r="AY73" s="112"/>
      <c r="AZ73" s="164"/>
      <c r="BA73" s="158"/>
      <c r="BB73" s="158"/>
      <c r="BC73" s="158"/>
      <c r="BD73" s="158"/>
      <c r="BE73" s="158"/>
      <c r="BF73" s="158"/>
      <c r="BG73" s="158"/>
      <c r="BH73" s="158"/>
      <c r="BI73" s="725"/>
      <c r="BJ73" s="726"/>
      <c r="BK73" s="726"/>
      <c r="BL73" s="727"/>
    </row>
    <row r="74" spans="1:64" ht="10.5" customHeight="1" x14ac:dyDescent="0.15">
      <c r="A74" s="699"/>
      <c r="B74" s="717"/>
      <c r="C74" s="763"/>
      <c r="D74" s="763"/>
      <c r="E74" s="763"/>
      <c r="F74" s="763"/>
      <c r="G74" s="763"/>
      <c r="H74" s="763"/>
      <c r="I74" s="764"/>
      <c r="J74" s="641"/>
      <c r="K74" s="485"/>
      <c r="L74" s="485"/>
      <c r="M74" s="485"/>
      <c r="N74" s="485"/>
      <c r="O74" s="485"/>
      <c r="P74" s="485"/>
      <c r="Q74" s="485"/>
      <c r="R74" s="485"/>
      <c r="S74" s="485"/>
      <c r="T74" s="485"/>
      <c r="U74" s="486"/>
      <c r="V74" s="641"/>
      <c r="W74" s="485"/>
      <c r="X74" s="485"/>
      <c r="Y74" s="485"/>
      <c r="Z74" s="485"/>
      <c r="AA74" s="485"/>
      <c r="AB74" s="485"/>
      <c r="AC74" s="485"/>
      <c r="AD74" s="485"/>
      <c r="AE74" s="485"/>
      <c r="AF74" s="485"/>
      <c r="AG74" s="485"/>
      <c r="AH74" s="703" t="s">
        <v>88</v>
      </c>
      <c r="AI74" s="456"/>
      <c r="AJ74" s="456"/>
      <c r="AK74" s="456"/>
      <c r="AL74" s="456"/>
      <c r="AM74" s="456"/>
      <c r="AN74" s="456"/>
      <c r="AO74" s="456"/>
      <c r="AP74" s="456"/>
      <c r="AQ74" s="456"/>
      <c r="AR74" s="456"/>
      <c r="AS74" s="457"/>
      <c r="AT74" s="113"/>
      <c r="AU74" s="113"/>
      <c r="AV74" s="113"/>
      <c r="AW74" s="113"/>
      <c r="AX74" s="113"/>
      <c r="AY74" s="113"/>
      <c r="AZ74" s="160"/>
      <c r="BA74" s="159"/>
      <c r="BB74" s="159"/>
      <c r="BC74" s="159"/>
      <c r="BD74" s="159"/>
      <c r="BE74" s="159"/>
      <c r="BF74" s="159"/>
      <c r="BG74" s="159"/>
      <c r="BH74" s="160"/>
      <c r="BI74" s="725"/>
      <c r="BJ74" s="726"/>
      <c r="BK74" s="726"/>
      <c r="BL74" s="727"/>
    </row>
    <row r="75" spans="1:64" ht="15" customHeight="1" x14ac:dyDescent="0.15">
      <c r="A75" s="699"/>
      <c r="B75" s="717"/>
      <c r="C75" s="680" t="s">
        <v>34</v>
      </c>
      <c r="D75" s="747"/>
      <c r="E75" s="747"/>
      <c r="F75" s="747"/>
      <c r="G75" s="747"/>
      <c r="H75" s="747"/>
      <c r="I75" s="747"/>
      <c r="J75" s="114"/>
      <c r="K75" s="269"/>
      <c r="L75" s="269"/>
      <c r="M75" s="269"/>
      <c r="N75" s="269"/>
      <c r="O75" s="269"/>
      <c r="P75" s="269"/>
      <c r="Q75" s="273" t="s">
        <v>90</v>
      </c>
      <c r="R75" s="273"/>
      <c r="S75" s="273" t="s">
        <v>91</v>
      </c>
      <c r="T75" s="149" t="s">
        <v>130</v>
      </c>
      <c r="U75" s="115"/>
      <c r="V75" s="269"/>
      <c r="W75" s="269"/>
      <c r="X75" s="269"/>
      <c r="Y75" s="269"/>
      <c r="Z75" s="269"/>
      <c r="AA75" s="269"/>
      <c r="AB75" s="269"/>
      <c r="AC75" s="273"/>
      <c r="AD75" s="273" t="s">
        <v>90</v>
      </c>
      <c r="AE75" s="273"/>
      <c r="AF75" s="273" t="s">
        <v>131</v>
      </c>
      <c r="AG75" s="28" t="s">
        <v>62</v>
      </c>
      <c r="AH75" s="162"/>
      <c r="AI75" s="269"/>
      <c r="AJ75" s="202"/>
      <c r="AK75" s="202"/>
      <c r="AL75" s="269"/>
      <c r="AM75" s="273" t="s">
        <v>90</v>
      </c>
      <c r="AN75" s="273"/>
      <c r="AO75" s="273"/>
      <c r="AP75" s="273"/>
      <c r="AQ75" s="273"/>
      <c r="AR75" s="273" t="s">
        <v>132</v>
      </c>
      <c r="AS75" s="28" t="s">
        <v>63</v>
      </c>
      <c r="AT75" s="116"/>
      <c r="AU75" s="116"/>
      <c r="AV75" s="117"/>
      <c r="AW75" s="117"/>
      <c r="AX75" s="117"/>
      <c r="AY75" s="118"/>
      <c r="AZ75" s="160"/>
      <c r="BA75" s="159"/>
      <c r="BB75" s="159"/>
      <c r="BC75" s="159"/>
      <c r="BD75" s="159"/>
      <c r="BE75" s="159"/>
      <c r="BF75" s="159"/>
      <c r="BG75" s="159"/>
      <c r="BH75" s="160"/>
      <c r="BI75" s="725"/>
      <c r="BJ75" s="726"/>
      <c r="BK75" s="726"/>
      <c r="BL75" s="727"/>
    </row>
    <row r="76" spans="1:64" ht="15" customHeight="1" x14ac:dyDescent="0.15">
      <c r="A76" s="699"/>
      <c r="B76" s="717"/>
      <c r="C76" s="738" t="s">
        <v>52</v>
      </c>
      <c r="D76" s="736"/>
      <c r="E76" s="736"/>
      <c r="F76" s="736"/>
      <c r="G76" s="736"/>
      <c r="H76" s="736"/>
      <c r="I76" s="736"/>
      <c r="J76" s="114"/>
      <c r="K76" s="269"/>
      <c r="L76" s="269"/>
      <c r="M76" s="269"/>
      <c r="N76" s="269"/>
      <c r="O76" s="269"/>
      <c r="P76" s="269"/>
      <c r="Q76" s="273" t="s">
        <v>90</v>
      </c>
      <c r="R76" s="273"/>
      <c r="S76" s="273" t="s">
        <v>131</v>
      </c>
      <c r="T76" s="19"/>
      <c r="U76" s="115"/>
      <c r="V76" s="269"/>
      <c r="W76" s="269"/>
      <c r="X76" s="269"/>
      <c r="Y76" s="269"/>
      <c r="Z76" s="269"/>
      <c r="AA76" s="269"/>
      <c r="AB76" s="269"/>
      <c r="AC76" s="273"/>
      <c r="AD76" s="273" t="s">
        <v>90</v>
      </c>
      <c r="AE76" s="273"/>
      <c r="AF76" s="273" t="s">
        <v>132</v>
      </c>
      <c r="AG76" s="156"/>
      <c r="AH76" s="162"/>
      <c r="AI76" s="269"/>
      <c r="AJ76" s="202"/>
      <c r="AK76" s="202"/>
      <c r="AL76" s="269"/>
      <c r="AM76" s="273" t="s">
        <v>90</v>
      </c>
      <c r="AN76" s="273"/>
      <c r="AO76" s="273"/>
      <c r="AP76" s="273"/>
      <c r="AQ76" s="273"/>
      <c r="AR76" s="273" t="s">
        <v>91</v>
      </c>
      <c r="AS76" s="28"/>
      <c r="AT76" s="116"/>
      <c r="AU76" s="116"/>
      <c r="AV76" s="117"/>
      <c r="AW76" s="117"/>
      <c r="AX76" s="117"/>
      <c r="AY76" s="118"/>
      <c r="AZ76" s="160"/>
      <c r="BA76" s="159"/>
      <c r="BB76" s="159"/>
      <c r="BC76" s="159"/>
      <c r="BD76" s="159"/>
      <c r="BE76" s="159"/>
      <c r="BF76" s="159"/>
      <c r="BG76" s="159"/>
      <c r="BH76" s="160"/>
      <c r="BI76" s="725"/>
      <c r="BJ76" s="726"/>
      <c r="BK76" s="726"/>
      <c r="BL76" s="727"/>
    </row>
    <row r="77" spans="1:64" ht="15" customHeight="1" x14ac:dyDescent="0.15">
      <c r="A77" s="699"/>
      <c r="B77" s="717"/>
      <c r="C77" s="738" t="s">
        <v>60</v>
      </c>
      <c r="D77" s="736"/>
      <c r="E77" s="736"/>
      <c r="F77" s="736"/>
      <c r="G77" s="736"/>
      <c r="H77" s="736"/>
      <c r="I77" s="736"/>
      <c r="J77" s="114"/>
      <c r="K77" s="269"/>
      <c r="L77" s="269"/>
      <c r="M77" s="269"/>
      <c r="N77" s="269"/>
      <c r="O77" s="269"/>
      <c r="P77" s="269"/>
      <c r="Q77" s="273" t="s">
        <v>90</v>
      </c>
      <c r="R77" s="273"/>
      <c r="S77" s="273" t="s">
        <v>131</v>
      </c>
      <c r="T77" s="19"/>
      <c r="U77" s="115"/>
      <c r="V77" s="269"/>
      <c r="W77" s="269"/>
      <c r="X77" s="269"/>
      <c r="Y77" s="269"/>
      <c r="Z77" s="269"/>
      <c r="AA77" s="269"/>
      <c r="AB77" s="269"/>
      <c r="AC77" s="273"/>
      <c r="AD77" s="273" t="s">
        <v>90</v>
      </c>
      <c r="AE77" s="273"/>
      <c r="AF77" s="273" t="s">
        <v>91</v>
      </c>
      <c r="AG77" s="156"/>
      <c r="AH77" s="162"/>
      <c r="AI77" s="269"/>
      <c r="AJ77" s="202"/>
      <c r="AK77" s="202"/>
      <c r="AL77" s="269"/>
      <c r="AM77" s="273" t="s">
        <v>90</v>
      </c>
      <c r="AN77" s="273"/>
      <c r="AO77" s="273"/>
      <c r="AP77" s="273"/>
      <c r="AQ77" s="273"/>
      <c r="AR77" s="273" t="s">
        <v>91</v>
      </c>
      <c r="AS77" s="28"/>
      <c r="AT77" s="116"/>
      <c r="AU77" s="116"/>
      <c r="AV77" s="117"/>
      <c r="AW77" s="117"/>
      <c r="AX77" s="117"/>
      <c r="AY77" s="118"/>
      <c r="AZ77" s="160"/>
      <c r="BA77" s="159"/>
      <c r="BB77" s="159"/>
      <c r="BC77" s="159"/>
      <c r="BD77" s="159"/>
      <c r="BE77" s="159"/>
      <c r="BF77" s="159"/>
      <c r="BG77" s="159"/>
      <c r="BH77" s="160"/>
      <c r="BI77" s="725"/>
      <c r="BJ77" s="726"/>
      <c r="BK77" s="726"/>
      <c r="BL77" s="727"/>
    </row>
    <row r="78" spans="1:64" ht="15" customHeight="1" x14ac:dyDescent="0.15">
      <c r="A78" s="699"/>
      <c r="B78" s="760"/>
      <c r="C78" s="687" t="s">
        <v>161</v>
      </c>
      <c r="D78" s="688"/>
      <c r="E78" s="688"/>
      <c r="F78" s="688"/>
      <c r="G78" s="688"/>
      <c r="H78" s="688"/>
      <c r="I78" s="688"/>
      <c r="J78" s="119"/>
      <c r="K78" s="278"/>
      <c r="L78" s="278"/>
      <c r="M78" s="278"/>
      <c r="N78" s="278"/>
      <c r="O78" s="278"/>
      <c r="P78" s="278"/>
      <c r="Q78" s="29" t="s">
        <v>133</v>
      </c>
      <c r="R78" s="29">
        <f>SUM(R75:R77)</f>
        <v>0</v>
      </c>
      <c r="S78" s="29" t="s">
        <v>132</v>
      </c>
      <c r="T78" s="275"/>
      <c r="U78" s="120"/>
      <c r="V78" s="278"/>
      <c r="W78" s="278"/>
      <c r="X78" s="278"/>
      <c r="Y78" s="278"/>
      <c r="Z78" s="278"/>
      <c r="AA78" s="278"/>
      <c r="AB78" s="278"/>
      <c r="AC78" s="29"/>
      <c r="AD78" s="29" t="s">
        <v>90</v>
      </c>
      <c r="AE78" s="29">
        <f>SUM(AE75:AE77)</f>
        <v>0</v>
      </c>
      <c r="AF78" s="29" t="s">
        <v>131</v>
      </c>
      <c r="AG78" s="24"/>
      <c r="AH78" s="163"/>
      <c r="AI78" s="278"/>
      <c r="AJ78" s="203"/>
      <c r="AK78" s="203"/>
      <c r="AL78" s="278"/>
      <c r="AM78" s="29" t="s">
        <v>90</v>
      </c>
      <c r="AN78" s="29"/>
      <c r="AO78" s="29"/>
      <c r="AP78" s="29"/>
      <c r="AQ78" s="29">
        <f>SUM(AQ75:AQ77)</f>
        <v>0</v>
      </c>
      <c r="AR78" s="29" t="s">
        <v>134</v>
      </c>
      <c r="AS78" s="30"/>
      <c r="AT78" s="121"/>
      <c r="AU78" s="121"/>
      <c r="AV78" s="122"/>
      <c r="AW78" s="122"/>
      <c r="AX78" s="122"/>
      <c r="AY78" s="123"/>
      <c r="AZ78" s="161"/>
      <c r="BA78" s="161"/>
      <c r="BB78" s="161"/>
      <c r="BC78" s="161"/>
      <c r="BD78" s="161"/>
      <c r="BE78" s="161"/>
      <c r="BF78" s="161"/>
      <c r="BG78" s="161"/>
      <c r="BH78" s="161"/>
      <c r="BI78" s="725"/>
      <c r="BJ78" s="726"/>
      <c r="BK78" s="726"/>
      <c r="BL78" s="727"/>
    </row>
    <row r="79" spans="1:64" ht="15" customHeight="1" x14ac:dyDescent="0.15">
      <c r="A79" s="699"/>
      <c r="B79" s="754" t="s">
        <v>102</v>
      </c>
      <c r="C79" s="755"/>
      <c r="D79" s="755"/>
      <c r="E79" s="755"/>
      <c r="F79" s="755"/>
      <c r="G79" s="755"/>
      <c r="H79" s="755"/>
      <c r="I79" s="756"/>
      <c r="J79" s="472" t="s">
        <v>13</v>
      </c>
      <c r="K79" s="757"/>
      <c r="L79" s="757"/>
      <c r="M79" s="757"/>
      <c r="N79" s="757"/>
      <c r="O79" s="757"/>
      <c r="P79" s="757"/>
      <c r="Q79" s="757"/>
      <c r="R79" s="757"/>
      <c r="S79" s="757"/>
      <c r="T79" s="757"/>
      <c r="U79" s="757"/>
      <c r="V79" s="757"/>
      <c r="W79" s="758"/>
      <c r="X79" s="147"/>
      <c r="Y79" s="148"/>
      <c r="Z79" s="148"/>
      <c r="AA79" s="148"/>
      <c r="AB79" s="148"/>
      <c r="AC79" s="148"/>
      <c r="AD79" s="148"/>
      <c r="AE79" s="148"/>
      <c r="AF79" s="148"/>
      <c r="AG79" s="148"/>
      <c r="AH79" s="148"/>
      <c r="AI79" s="38"/>
      <c r="AJ79" s="38"/>
      <c r="AK79" s="204"/>
      <c r="AL79" s="204"/>
      <c r="AM79" s="204"/>
      <c r="AN79" s="204"/>
      <c r="AO79" s="204"/>
      <c r="AP79" s="204"/>
      <c r="AQ79" s="204"/>
      <c r="AR79" s="204"/>
      <c r="AS79" s="204"/>
      <c r="AT79" s="204"/>
      <c r="AU79" s="204"/>
      <c r="AV79" s="204"/>
      <c r="AW79" s="204"/>
      <c r="AX79" s="204"/>
      <c r="AY79" s="204"/>
      <c r="AZ79" s="31"/>
      <c r="BA79" s="31"/>
      <c r="BB79" s="31"/>
      <c r="BC79" s="31"/>
      <c r="BD79" s="31"/>
      <c r="BE79" s="31"/>
      <c r="BF79" s="31"/>
      <c r="BG79" s="31"/>
      <c r="BH79" s="32"/>
      <c r="BI79" s="725"/>
      <c r="BJ79" s="726"/>
      <c r="BK79" s="726"/>
      <c r="BL79" s="727"/>
    </row>
    <row r="80" spans="1:64" ht="15" customHeight="1" x14ac:dyDescent="0.15">
      <c r="A80" s="699"/>
      <c r="B80" s="302"/>
      <c r="C80" s="680" t="s">
        <v>135</v>
      </c>
      <c r="D80" s="751"/>
      <c r="E80" s="751"/>
      <c r="F80" s="751"/>
      <c r="G80" s="751"/>
      <c r="H80" s="751"/>
      <c r="I80" s="752"/>
      <c r="J80" s="679" t="s">
        <v>117</v>
      </c>
      <c r="K80" s="670"/>
      <c r="L80" s="670"/>
      <c r="M80" s="670"/>
      <c r="N80" s="670"/>
      <c r="O80" s="670"/>
      <c r="P80" s="670"/>
      <c r="Q80" s="670"/>
      <c r="R80" s="670"/>
      <c r="S80" s="670"/>
      <c r="T80" s="670"/>
      <c r="U80" s="670"/>
      <c r="V80" s="670"/>
      <c r="W80" s="759"/>
      <c r="X80" s="41"/>
      <c r="Y80" s="102"/>
      <c r="Z80" s="102"/>
      <c r="AA80" s="102"/>
      <c r="AB80" s="102"/>
      <c r="AC80" s="102"/>
      <c r="AD80" s="102"/>
      <c r="AE80" s="102"/>
      <c r="AF80" s="102"/>
      <c r="AG80" s="102"/>
      <c r="AH80" s="39"/>
      <c r="AI80" s="102"/>
      <c r="AJ80" s="39"/>
      <c r="AK80" s="157"/>
      <c r="AL80" s="157"/>
      <c r="AM80" s="157"/>
      <c r="AN80" s="157"/>
      <c r="AO80" s="157"/>
      <c r="AP80" s="157"/>
      <c r="AQ80" s="157"/>
      <c r="AR80" s="157"/>
      <c r="AS80" s="157"/>
      <c r="AT80" s="157"/>
      <c r="AU80" s="157"/>
      <c r="AV80" s="157"/>
      <c r="AW80" s="157"/>
      <c r="AX80" s="157"/>
      <c r="AY80" s="39"/>
      <c r="AZ80" s="35"/>
      <c r="BA80" s="35"/>
      <c r="BB80" s="35"/>
      <c r="BC80" s="35"/>
      <c r="BD80" s="35"/>
      <c r="BE80" s="35"/>
      <c r="BF80" s="35"/>
      <c r="BG80" s="35"/>
      <c r="BH80" s="36"/>
      <c r="BI80" s="725"/>
      <c r="BJ80" s="726"/>
      <c r="BK80" s="726"/>
      <c r="BL80" s="727"/>
    </row>
    <row r="81" spans="1:64" ht="15" customHeight="1" x14ac:dyDescent="0.15">
      <c r="A81" s="700"/>
      <c r="B81" s="303"/>
      <c r="C81" s="680" t="s">
        <v>61</v>
      </c>
      <c r="D81" s="751"/>
      <c r="E81" s="751"/>
      <c r="F81" s="751"/>
      <c r="G81" s="751"/>
      <c r="H81" s="751"/>
      <c r="I81" s="752"/>
      <c r="J81" s="449"/>
      <c r="K81" s="464"/>
      <c r="L81" s="464"/>
      <c r="M81" s="464"/>
      <c r="N81" s="464"/>
      <c r="O81" s="464"/>
      <c r="P81" s="464"/>
      <c r="Q81" s="464"/>
      <c r="R81" s="464"/>
      <c r="S81" s="464"/>
      <c r="T81" s="464"/>
      <c r="U81" s="464"/>
      <c r="V81" s="464"/>
      <c r="W81" s="465"/>
      <c r="X81" s="244"/>
      <c r="Y81" s="171"/>
      <c r="Z81" s="171"/>
      <c r="AA81" s="171"/>
      <c r="AB81" s="171"/>
      <c r="AC81" s="171"/>
      <c r="AD81" s="171"/>
      <c r="AE81" s="171"/>
      <c r="AF81" s="171"/>
      <c r="AG81" s="171"/>
      <c r="AH81" s="171"/>
      <c r="AI81" s="171"/>
      <c r="AJ81" s="40"/>
      <c r="AK81" s="264"/>
      <c r="AL81" s="264"/>
      <c r="AM81" s="264"/>
      <c r="AN81" s="264"/>
      <c r="AO81" s="264"/>
      <c r="AP81" s="264"/>
      <c r="AQ81" s="264"/>
      <c r="AR81" s="264"/>
      <c r="AS81" s="264"/>
      <c r="AT81" s="264"/>
      <c r="AU81" s="264"/>
      <c r="AV81" s="264"/>
      <c r="AW81" s="264"/>
      <c r="AX81" s="264"/>
      <c r="AY81" s="40"/>
      <c r="AZ81" s="33"/>
      <c r="BA81" s="33"/>
      <c r="BB81" s="33"/>
      <c r="BC81" s="33"/>
      <c r="BD81" s="33"/>
      <c r="BE81" s="33"/>
      <c r="BF81" s="33"/>
      <c r="BG81" s="33"/>
      <c r="BH81" s="34"/>
      <c r="BI81" s="728"/>
      <c r="BJ81" s="729"/>
      <c r="BK81" s="729"/>
      <c r="BL81" s="730"/>
    </row>
    <row r="82" spans="1:64" ht="15" customHeight="1" x14ac:dyDescent="0.15">
      <c r="A82" s="212"/>
      <c r="B82" s="213"/>
      <c r="C82" s="2"/>
      <c r="D82" s="2"/>
      <c r="E82" s="2"/>
      <c r="F82" s="2"/>
      <c r="G82" s="2"/>
      <c r="H82" s="2"/>
      <c r="I82" s="2"/>
      <c r="J82" s="4"/>
      <c r="K82" s="214"/>
      <c r="L82" s="214"/>
      <c r="M82" s="214"/>
      <c r="N82" s="214"/>
      <c r="O82" s="214"/>
      <c r="P82" s="214"/>
      <c r="Q82" s="214"/>
      <c r="R82" s="214"/>
      <c r="S82" s="4"/>
      <c r="T82" s="212"/>
      <c r="U82" s="212"/>
      <c r="V82" s="212"/>
      <c r="W82" s="212"/>
      <c r="X82" s="212"/>
      <c r="Y82" s="212"/>
      <c r="Z82" s="212"/>
      <c r="AA82" s="212"/>
      <c r="AB82" s="214"/>
      <c r="AC82" s="214"/>
      <c r="AD82" s="214"/>
      <c r="AE82" s="214"/>
      <c r="AF82" s="214"/>
      <c r="AG82" s="214"/>
      <c r="AH82" s="4"/>
      <c r="AI82" s="212"/>
      <c r="AJ82" s="212"/>
      <c r="AK82" s="212"/>
      <c r="AL82" s="212"/>
      <c r="AM82" s="212"/>
      <c r="AN82" s="212"/>
      <c r="AO82" s="212"/>
      <c r="AP82" s="212"/>
      <c r="AQ82" s="212"/>
      <c r="AR82" s="212"/>
      <c r="AS82" s="212"/>
      <c r="AT82" s="212"/>
      <c r="AU82" s="212"/>
      <c r="AV82" s="212"/>
      <c r="AW82" s="212"/>
      <c r="AX82" s="212"/>
      <c r="AY82" s="215"/>
      <c r="AZ82" s="212"/>
      <c r="BA82" s="212"/>
      <c r="BB82" s="212"/>
      <c r="BC82" s="212"/>
      <c r="BD82" s="212"/>
      <c r="BE82" s="212"/>
      <c r="BF82" s="212"/>
      <c r="BG82" s="212"/>
      <c r="BH82" s="212"/>
      <c r="BI82" s="5"/>
      <c r="BJ82" s="5"/>
      <c r="BK82" s="5"/>
      <c r="BL82" s="5"/>
    </row>
    <row r="83" spans="1:64" x14ac:dyDescent="0.15">
      <c r="B83" s="3" t="s">
        <v>136</v>
      </c>
    </row>
    <row r="84" spans="1:64" ht="13.5" customHeight="1" x14ac:dyDescent="0.15">
      <c r="D84" s="252" t="s">
        <v>78</v>
      </c>
    </row>
    <row r="85" spans="1:64" x14ac:dyDescent="0.15">
      <c r="D85" s="6" t="s">
        <v>137</v>
      </c>
    </row>
    <row r="86" spans="1:64" x14ac:dyDescent="0.15">
      <c r="D86" s="6" t="s">
        <v>75</v>
      </c>
      <c r="E86" s="6"/>
    </row>
    <row r="87" spans="1:64" x14ac:dyDescent="0.15">
      <c r="D87" s="252" t="s">
        <v>76</v>
      </c>
    </row>
    <row r="88" spans="1:64" x14ac:dyDescent="0.15">
      <c r="D88" s="6" t="s">
        <v>77</v>
      </c>
    </row>
    <row r="89" spans="1:64" ht="53.25" customHeight="1" x14ac:dyDescent="0.15">
      <c r="D89" s="7" t="s">
        <v>138</v>
      </c>
      <c r="E89" s="753" t="s">
        <v>101</v>
      </c>
      <c r="F89" s="753"/>
      <c r="G89" s="753"/>
      <c r="H89" s="753"/>
      <c r="I89" s="753"/>
      <c r="J89" s="753"/>
      <c r="K89" s="753"/>
      <c r="L89" s="753"/>
      <c r="M89" s="753"/>
      <c r="N89" s="753"/>
      <c r="O89" s="753"/>
      <c r="P89" s="753"/>
      <c r="Q89" s="753"/>
      <c r="R89" s="753"/>
      <c r="S89" s="753"/>
      <c r="T89" s="753"/>
      <c r="U89" s="753"/>
      <c r="V89" s="753"/>
      <c r="W89" s="753"/>
      <c r="X89" s="753"/>
      <c r="Y89" s="753"/>
      <c r="Z89" s="753"/>
      <c r="AA89" s="753"/>
      <c r="AB89" s="753"/>
      <c r="AC89" s="753"/>
      <c r="AD89" s="753"/>
      <c r="AE89" s="753"/>
      <c r="AF89" s="753"/>
      <c r="AG89" s="753"/>
      <c r="AH89" s="753"/>
      <c r="AI89" s="753"/>
      <c r="AJ89" s="753"/>
      <c r="AK89" s="753"/>
      <c r="AL89" s="753"/>
      <c r="AM89" s="753"/>
      <c r="AN89" s="753"/>
      <c r="AO89" s="753"/>
      <c r="AP89" s="753"/>
      <c r="AQ89" s="753"/>
      <c r="AR89" s="753"/>
      <c r="AS89" s="753"/>
      <c r="AT89" s="753"/>
      <c r="AU89" s="753"/>
      <c r="AV89" s="753"/>
      <c r="AW89" s="753"/>
      <c r="AX89" s="753"/>
      <c r="AY89" s="753"/>
      <c r="AZ89" s="753"/>
      <c r="BA89" s="753"/>
      <c r="BB89" s="753"/>
      <c r="BC89" s="753"/>
      <c r="BD89" s="753"/>
      <c r="BE89" s="753"/>
      <c r="BF89" s="753"/>
      <c r="BG89" s="753"/>
      <c r="BH89" s="753"/>
      <c r="BI89" s="753"/>
      <c r="BJ89" s="753"/>
      <c r="BK89" s="753"/>
      <c r="BL89" s="753"/>
    </row>
    <row r="90" spans="1:64" x14ac:dyDescent="0.15">
      <c r="D90" s="252" t="s">
        <v>84</v>
      </c>
    </row>
    <row r="91" spans="1:64" x14ac:dyDescent="0.15">
      <c r="D91" s="6" t="s">
        <v>159</v>
      </c>
    </row>
    <row r="92" spans="1:64" x14ac:dyDescent="0.15">
      <c r="D92" s="252" t="s">
        <v>83</v>
      </c>
    </row>
    <row r="93" spans="1:64" x14ac:dyDescent="0.15">
      <c r="D93" s="252" t="s">
        <v>85</v>
      </c>
    </row>
    <row r="94" spans="1:64" x14ac:dyDescent="0.15">
      <c r="D94" s="6" t="s">
        <v>79</v>
      </c>
    </row>
    <row r="95" spans="1:64" ht="13.5" customHeight="1" x14ac:dyDescent="0.15">
      <c r="D95" s="748" t="s">
        <v>151</v>
      </c>
      <c r="E95" s="748"/>
      <c r="F95" s="748"/>
      <c r="G95" s="748"/>
      <c r="H95" s="748"/>
      <c r="I95" s="748"/>
      <c r="J95" s="748"/>
      <c r="K95" s="748"/>
      <c r="L95" s="748"/>
      <c r="M95" s="748"/>
      <c r="N95" s="748"/>
      <c r="O95" s="748"/>
      <c r="P95" s="748"/>
      <c r="Q95" s="748"/>
      <c r="R95" s="748"/>
      <c r="S95" s="748"/>
      <c r="T95" s="748"/>
      <c r="U95" s="748"/>
      <c r="V95" s="748"/>
      <c r="W95" s="748"/>
      <c r="X95" s="748"/>
      <c r="Y95" s="748"/>
      <c r="Z95" s="748"/>
      <c r="AA95" s="748"/>
      <c r="AB95" s="748"/>
      <c r="AC95" s="748"/>
      <c r="AD95" s="748"/>
      <c r="AE95" s="748"/>
      <c r="AF95" s="748"/>
      <c r="AG95" s="748"/>
      <c r="AH95" s="748"/>
      <c r="AI95" s="748"/>
      <c r="AJ95" s="748"/>
      <c r="AK95" s="748"/>
      <c r="AL95" s="748"/>
      <c r="AM95" s="748"/>
      <c r="AN95" s="748"/>
      <c r="AO95" s="748"/>
      <c r="AP95" s="748"/>
      <c r="AQ95" s="748"/>
      <c r="AR95" s="748"/>
      <c r="AS95" s="748"/>
      <c r="AT95" s="748"/>
      <c r="AU95" s="748"/>
      <c r="AV95" s="748"/>
      <c r="AW95" s="748"/>
      <c r="AX95" s="748"/>
      <c r="AY95" s="748"/>
      <c r="AZ95" s="748"/>
      <c r="BA95" s="748"/>
      <c r="BB95" s="748"/>
      <c r="BC95" s="748"/>
      <c r="BD95" s="748"/>
      <c r="BE95" s="748"/>
      <c r="BF95" s="748"/>
      <c r="BG95" s="748"/>
      <c r="BH95" s="748"/>
      <c r="BI95" s="748"/>
      <c r="BJ95" s="748"/>
      <c r="BK95" s="748"/>
      <c r="BL95" s="748"/>
    </row>
    <row r="96" spans="1:64" ht="14.25" customHeight="1" x14ac:dyDescent="0.15">
      <c r="D96" s="749" t="s">
        <v>150</v>
      </c>
      <c r="E96" s="749"/>
      <c r="F96" s="749"/>
      <c r="G96" s="749"/>
      <c r="H96" s="749"/>
      <c r="I96" s="749"/>
      <c r="J96" s="749"/>
      <c r="K96" s="749"/>
      <c r="L96" s="749"/>
      <c r="M96" s="749"/>
      <c r="N96" s="749"/>
      <c r="O96" s="749"/>
      <c r="P96" s="749"/>
      <c r="Q96" s="749"/>
      <c r="R96" s="749"/>
      <c r="S96" s="749"/>
      <c r="T96" s="749"/>
      <c r="U96" s="749"/>
      <c r="V96" s="749"/>
      <c r="W96" s="749"/>
      <c r="X96" s="749"/>
      <c r="Y96" s="749"/>
      <c r="Z96" s="749"/>
      <c r="AA96" s="749"/>
      <c r="AB96" s="749"/>
      <c r="AC96" s="749"/>
      <c r="AD96" s="749"/>
      <c r="AE96" s="749"/>
      <c r="AF96" s="749"/>
      <c r="AG96" s="749"/>
      <c r="AH96" s="749"/>
      <c r="AI96" s="749"/>
      <c r="AJ96" s="749"/>
      <c r="AK96" s="749"/>
      <c r="AL96" s="749"/>
      <c r="AM96" s="749"/>
      <c r="AN96" s="749"/>
      <c r="AO96" s="749"/>
      <c r="AP96" s="749"/>
      <c r="AQ96" s="749"/>
      <c r="AR96" s="749"/>
      <c r="AS96" s="749"/>
      <c r="AT96" s="749"/>
      <c r="AU96" s="749"/>
      <c r="AV96" s="749"/>
      <c r="AW96" s="749"/>
      <c r="AX96" s="749"/>
      <c r="AY96" s="749"/>
      <c r="AZ96" s="749"/>
      <c r="BA96" s="749"/>
      <c r="BB96" s="749"/>
      <c r="BC96" s="749"/>
      <c r="BD96" s="749"/>
      <c r="BE96" s="749"/>
      <c r="BF96" s="749"/>
      <c r="BG96" s="749"/>
      <c r="BH96" s="749"/>
      <c r="BI96" s="749"/>
      <c r="BJ96" s="749"/>
      <c r="BK96" s="749"/>
      <c r="BL96" s="749"/>
    </row>
    <row r="97" spans="4:65" ht="13.5" customHeight="1" x14ac:dyDescent="0.15">
      <c r="D97" s="748" t="s">
        <v>158</v>
      </c>
      <c r="E97" s="748"/>
      <c r="F97" s="748"/>
      <c r="G97" s="748"/>
      <c r="H97" s="748"/>
      <c r="I97" s="748"/>
      <c r="J97" s="748"/>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c r="AT97" s="748"/>
      <c r="AU97" s="748"/>
      <c r="AV97" s="748"/>
      <c r="AW97" s="748"/>
      <c r="AX97" s="748"/>
      <c r="AY97" s="748"/>
      <c r="AZ97" s="748"/>
      <c r="BA97" s="748"/>
      <c r="BB97" s="748"/>
      <c r="BC97" s="748"/>
      <c r="BD97" s="748"/>
      <c r="BE97" s="748"/>
      <c r="BF97" s="748"/>
      <c r="BG97" s="748"/>
      <c r="BH97" s="748"/>
      <c r="BI97" s="748"/>
      <c r="BJ97" s="748"/>
      <c r="BK97" s="748"/>
      <c r="BL97" s="748"/>
    </row>
    <row r="98" spans="4:65" x14ac:dyDescent="0.15">
      <c r="D98" s="750" t="s">
        <v>152</v>
      </c>
      <c r="E98" s="750"/>
      <c r="F98" s="750"/>
      <c r="G98" s="750"/>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0"/>
      <c r="AY98" s="750"/>
      <c r="AZ98" s="750"/>
      <c r="BA98" s="750"/>
      <c r="BB98" s="750"/>
      <c r="BC98" s="750"/>
      <c r="BD98" s="750"/>
      <c r="BE98" s="750"/>
      <c r="BF98" s="750"/>
      <c r="BG98" s="750"/>
      <c r="BH98" s="750"/>
      <c r="BI98" s="750"/>
      <c r="BJ98" s="750"/>
      <c r="BK98" s="750"/>
      <c r="BL98" s="750"/>
    </row>
    <row r="99" spans="4:65" x14ac:dyDescent="0.15">
      <c r="D99" s="748" t="s">
        <v>155</v>
      </c>
      <c r="E99" s="748"/>
      <c r="F99" s="748"/>
      <c r="G99" s="748"/>
      <c r="H99" s="748"/>
      <c r="I99" s="748"/>
      <c r="J99" s="748"/>
      <c r="K99" s="748"/>
      <c r="L99" s="748"/>
      <c r="M99" s="748"/>
      <c r="N99" s="748"/>
      <c r="O99" s="748"/>
      <c r="P99" s="748"/>
      <c r="Q99" s="748"/>
      <c r="R99" s="748"/>
      <c r="S99" s="748"/>
      <c r="T99" s="748"/>
      <c r="U99" s="748"/>
      <c r="V99" s="748"/>
      <c r="W99" s="748"/>
      <c r="X99" s="748"/>
      <c r="Y99" s="748"/>
      <c r="Z99" s="748"/>
      <c r="AA99" s="748"/>
      <c r="AB99" s="748"/>
      <c r="AC99" s="748"/>
      <c r="AD99" s="748"/>
      <c r="AE99" s="748"/>
      <c r="AF99" s="748"/>
      <c r="AG99" s="748"/>
      <c r="AH99" s="748"/>
      <c r="AI99" s="748"/>
      <c r="AJ99" s="748"/>
      <c r="AK99" s="748"/>
      <c r="AL99" s="748"/>
      <c r="AM99" s="748"/>
      <c r="AN99" s="748"/>
      <c r="AO99" s="748"/>
      <c r="AP99" s="748"/>
      <c r="AQ99" s="748"/>
      <c r="AR99" s="748"/>
      <c r="AS99" s="748"/>
      <c r="AT99" s="748"/>
      <c r="AU99" s="748"/>
      <c r="AV99" s="748"/>
      <c r="AW99" s="748"/>
      <c r="AX99" s="748"/>
      <c r="AY99" s="748"/>
      <c r="AZ99" s="748"/>
      <c r="BA99" s="748"/>
      <c r="BB99" s="748"/>
      <c r="BC99" s="748"/>
      <c r="BD99" s="748"/>
      <c r="BE99" s="748"/>
      <c r="BF99" s="748"/>
      <c r="BG99" s="748"/>
      <c r="BH99" s="748"/>
      <c r="BI99" s="748"/>
      <c r="BJ99" s="748"/>
      <c r="BK99" s="748"/>
      <c r="BL99" s="748"/>
      <c r="BM99" s="748"/>
    </row>
    <row r="100" spans="4:65" x14ac:dyDescent="0.15">
      <c r="D100" s="748" t="s">
        <v>153</v>
      </c>
      <c r="E100" s="748"/>
      <c r="F100" s="748"/>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c r="AJ100" s="748"/>
      <c r="AK100" s="748"/>
      <c r="AL100" s="748"/>
      <c r="AM100" s="748"/>
      <c r="AN100" s="748"/>
      <c r="AO100" s="748"/>
      <c r="AP100" s="748"/>
      <c r="AQ100" s="748"/>
      <c r="AR100" s="748"/>
      <c r="AS100" s="748"/>
      <c r="AT100" s="748"/>
      <c r="AU100" s="748"/>
      <c r="AV100" s="748"/>
      <c r="AW100" s="748"/>
      <c r="AX100" s="748"/>
      <c r="AY100" s="748"/>
      <c r="AZ100" s="748"/>
      <c r="BA100" s="748"/>
      <c r="BB100" s="748"/>
      <c r="BC100" s="748"/>
      <c r="BD100" s="748"/>
      <c r="BE100" s="748"/>
      <c r="BF100" s="748"/>
      <c r="BG100" s="748"/>
      <c r="BH100" s="748"/>
      <c r="BI100" s="748"/>
      <c r="BJ100" s="748"/>
      <c r="BK100" s="748"/>
      <c r="BL100" s="748"/>
      <c r="BM100" s="748"/>
    </row>
    <row r="101" spans="4:65" ht="13.5" customHeight="1" x14ac:dyDescent="0.15">
      <c r="D101" s="748" t="s">
        <v>93</v>
      </c>
      <c r="E101" s="748"/>
      <c r="F101" s="748"/>
      <c r="G101" s="748"/>
      <c r="H101" s="748"/>
      <c r="I101" s="748"/>
      <c r="J101" s="748"/>
      <c r="K101" s="748"/>
      <c r="L101" s="748"/>
      <c r="M101" s="748"/>
      <c r="N101" s="748"/>
      <c r="O101" s="748"/>
      <c r="P101" s="748"/>
      <c r="Q101" s="748"/>
      <c r="R101" s="748"/>
      <c r="S101" s="748"/>
      <c r="T101" s="748"/>
      <c r="U101" s="748"/>
      <c r="V101" s="748"/>
      <c r="W101" s="748"/>
      <c r="X101" s="748"/>
      <c r="Y101" s="748"/>
      <c r="Z101" s="748"/>
      <c r="AA101" s="748"/>
      <c r="AB101" s="748"/>
      <c r="AC101" s="748"/>
      <c r="AD101" s="748"/>
      <c r="AE101" s="748"/>
      <c r="AF101" s="748"/>
      <c r="AG101" s="748"/>
      <c r="AH101" s="748"/>
      <c r="AI101" s="748"/>
      <c r="AJ101" s="748"/>
      <c r="AK101" s="748"/>
      <c r="AL101" s="748"/>
      <c r="AM101" s="748"/>
      <c r="AN101" s="748"/>
      <c r="AO101" s="748"/>
      <c r="AP101" s="748"/>
      <c r="AQ101" s="748"/>
      <c r="AR101" s="748"/>
      <c r="AS101" s="748"/>
      <c r="AT101" s="748"/>
      <c r="AU101" s="748"/>
      <c r="AV101" s="748"/>
      <c r="AW101" s="748"/>
      <c r="AX101" s="748"/>
      <c r="AY101" s="748"/>
      <c r="AZ101" s="748"/>
      <c r="BA101" s="748"/>
      <c r="BB101" s="748"/>
      <c r="BC101" s="748"/>
      <c r="BD101" s="748"/>
      <c r="BE101" s="748"/>
      <c r="BF101" s="748"/>
      <c r="BG101" s="748"/>
      <c r="BH101" s="748"/>
      <c r="BI101" s="748"/>
      <c r="BJ101" s="748"/>
      <c r="BK101" s="748"/>
      <c r="BL101" s="748"/>
    </row>
    <row r="102" spans="4:65" ht="13.5" customHeight="1" x14ac:dyDescent="0.15">
      <c r="D102" s="748" t="s">
        <v>94</v>
      </c>
      <c r="E102" s="748"/>
      <c r="F102" s="748"/>
      <c r="G102" s="748"/>
      <c r="H102" s="748"/>
      <c r="I102" s="748"/>
      <c r="J102" s="748"/>
      <c r="K102" s="748"/>
      <c r="L102" s="748"/>
      <c r="M102" s="748"/>
      <c r="N102" s="748"/>
      <c r="O102" s="748"/>
      <c r="P102" s="748"/>
      <c r="Q102" s="748"/>
      <c r="R102" s="748"/>
      <c r="S102" s="748"/>
      <c r="T102" s="748"/>
      <c r="U102" s="748"/>
      <c r="V102" s="748"/>
      <c r="W102" s="748"/>
      <c r="X102" s="748"/>
      <c r="Y102" s="748"/>
      <c r="Z102" s="748"/>
      <c r="AA102" s="748"/>
      <c r="AB102" s="748"/>
      <c r="AC102" s="748"/>
      <c r="AD102" s="748"/>
      <c r="AE102" s="748"/>
      <c r="AF102" s="748"/>
      <c r="AG102" s="748"/>
      <c r="AH102" s="748"/>
      <c r="AI102" s="748"/>
      <c r="AJ102" s="748"/>
      <c r="AK102" s="748"/>
      <c r="AL102" s="748"/>
      <c r="AM102" s="748"/>
      <c r="AN102" s="748"/>
      <c r="AO102" s="748"/>
      <c r="AP102" s="748"/>
      <c r="AQ102" s="748"/>
      <c r="AR102" s="748"/>
      <c r="AS102" s="748"/>
      <c r="AT102" s="748"/>
      <c r="AU102" s="748"/>
      <c r="AV102" s="748"/>
      <c r="AW102" s="748"/>
      <c r="AX102" s="748"/>
      <c r="AY102" s="748"/>
      <c r="AZ102" s="748"/>
      <c r="BA102" s="748"/>
      <c r="BB102" s="748"/>
      <c r="BC102" s="748"/>
      <c r="BD102" s="748"/>
      <c r="BE102" s="748"/>
      <c r="BF102" s="748"/>
      <c r="BG102" s="748"/>
      <c r="BH102" s="748"/>
      <c r="BI102" s="748"/>
      <c r="BJ102" s="748"/>
      <c r="BK102" s="748"/>
      <c r="BL102" s="748"/>
    </row>
    <row r="103" spans="4:65" ht="13.5" customHeight="1" x14ac:dyDescent="0.15">
      <c r="D103" s="748" t="s">
        <v>95</v>
      </c>
      <c r="E103" s="748"/>
      <c r="F103" s="748"/>
      <c r="G103" s="748"/>
      <c r="H103" s="748"/>
      <c r="I103" s="748"/>
      <c r="J103" s="748"/>
      <c r="K103" s="748"/>
      <c r="L103" s="748"/>
      <c r="M103" s="748"/>
      <c r="N103" s="748"/>
      <c r="O103" s="748"/>
      <c r="P103" s="748"/>
      <c r="Q103" s="748"/>
      <c r="R103" s="748"/>
      <c r="S103" s="748"/>
      <c r="T103" s="748"/>
      <c r="U103" s="748"/>
      <c r="V103" s="748"/>
      <c r="W103" s="748"/>
      <c r="X103" s="748"/>
      <c r="Y103" s="748"/>
      <c r="Z103" s="748"/>
      <c r="AA103" s="748"/>
      <c r="AB103" s="748"/>
      <c r="AC103" s="748"/>
      <c r="AD103" s="748"/>
      <c r="AE103" s="748"/>
      <c r="AF103" s="748"/>
      <c r="AG103" s="748"/>
      <c r="AH103" s="748"/>
      <c r="AI103" s="748"/>
      <c r="AJ103" s="748"/>
      <c r="AK103" s="748"/>
      <c r="AL103" s="748"/>
      <c r="AM103" s="748"/>
      <c r="AN103" s="748"/>
      <c r="AO103" s="748"/>
      <c r="AP103" s="748"/>
      <c r="AQ103" s="748"/>
      <c r="AR103" s="748"/>
      <c r="AS103" s="748"/>
      <c r="AT103" s="748"/>
      <c r="AU103" s="748"/>
      <c r="AV103" s="748"/>
      <c r="AW103" s="748"/>
      <c r="AX103" s="748"/>
      <c r="AY103" s="748"/>
      <c r="AZ103" s="748"/>
      <c r="BA103" s="748"/>
      <c r="BB103" s="748"/>
      <c r="BC103" s="748"/>
      <c r="BD103" s="748"/>
      <c r="BE103" s="748"/>
      <c r="BF103" s="748"/>
      <c r="BG103" s="748"/>
      <c r="BH103" s="748"/>
      <c r="BI103" s="748"/>
      <c r="BJ103" s="748"/>
      <c r="BK103" s="748"/>
      <c r="BL103" s="748"/>
    </row>
    <row r="104" spans="4:65" s="37" customFormat="1" ht="13.5" customHeight="1" x14ac:dyDescent="0.15">
      <c r="D104" s="750" t="s">
        <v>92</v>
      </c>
      <c r="E104" s="750"/>
      <c r="F104" s="750"/>
      <c r="G104" s="750"/>
      <c r="H104" s="750"/>
      <c r="I104" s="750"/>
      <c r="J104" s="750"/>
      <c r="K104" s="750"/>
      <c r="L104" s="750"/>
      <c r="M104" s="750"/>
      <c r="N104" s="750"/>
      <c r="O104" s="750"/>
      <c r="P104" s="750"/>
      <c r="Q104" s="750"/>
      <c r="R104" s="750"/>
      <c r="S104" s="750"/>
      <c r="T104" s="750"/>
      <c r="U104" s="750"/>
      <c r="V104" s="750"/>
      <c r="W104" s="750"/>
      <c r="X104" s="750"/>
      <c r="Y104" s="750"/>
      <c r="Z104" s="750"/>
      <c r="AA104" s="750"/>
      <c r="AB104" s="750"/>
      <c r="AC104" s="750"/>
      <c r="AD104" s="750"/>
      <c r="AE104" s="750"/>
      <c r="AF104" s="750"/>
      <c r="AG104" s="750"/>
      <c r="AH104" s="750"/>
      <c r="AI104" s="750"/>
      <c r="AJ104" s="750"/>
      <c r="AK104" s="750"/>
      <c r="AL104" s="750"/>
      <c r="AM104" s="750"/>
      <c r="AN104" s="750"/>
      <c r="AO104" s="750"/>
      <c r="AP104" s="750"/>
      <c r="AQ104" s="750"/>
      <c r="AR104" s="750"/>
      <c r="AS104" s="750"/>
      <c r="AT104" s="750"/>
      <c r="AU104" s="750"/>
      <c r="AV104" s="750"/>
      <c r="AW104" s="750"/>
      <c r="AX104" s="750"/>
      <c r="AY104" s="750"/>
      <c r="AZ104" s="750"/>
      <c r="BA104" s="750"/>
      <c r="BB104" s="750"/>
      <c r="BC104" s="750"/>
      <c r="BD104" s="750"/>
      <c r="BE104" s="750"/>
      <c r="BF104" s="750"/>
      <c r="BG104" s="750"/>
      <c r="BH104" s="750"/>
      <c r="BI104" s="750"/>
      <c r="BJ104" s="750"/>
      <c r="BK104" s="750"/>
      <c r="BL104" s="750"/>
    </row>
    <row r="105" spans="4:65" s="37" customFormat="1" ht="13.5" customHeight="1" x14ac:dyDescent="0.15">
      <c r="D105" s="748" t="s">
        <v>96</v>
      </c>
      <c r="E105" s="748"/>
      <c r="F105" s="748"/>
      <c r="G105" s="748"/>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8"/>
      <c r="AY105" s="748"/>
      <c r="AZ105" s="748"/>
      <c r="BA105" s="748"/>
      <c r="BB105" s="748"/>
      <c r="BC105" s="748"/>
      <c r="BD105" s="748"/>
      <c r="BE105" s="748"/>
      <c r="BF105" s="748"/>
      <c r="BG105" s="748"/>
      <c r="BH105" s="748"/>
      <c r="BI105" s="748"/>
      <c r="BJ105" s="748"/>
      <c r="BK105" s="748"/>
      <c r="BL105" s="748"/>
    </row>
    <row r="106" spans="4:65" s="37" customFormat="1" ht="13.5" customHeight="1" x14ac:dyDescent="0.15">
      <c r="D106" s="750" t="s">
        <v>80</v>
      </c>
      <c r="E106" s="750"/>
      <c r="F106" s="750"/>
      <c r="G106" s="750"/>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0"/>
      <c r="AY106" s="750"/>
      <c r="AZ106" s="750"/>
      <c r="BA106" s="750"/>
      <c r="BB106" s="750"/>
      <c r="BC106" s="750"/>
      <c r="BD106" s="750"/>
      <c r="BE106" s="750"/>
      <c r="BF106" s="750"/>
      <c r="BG106" s="750"/>
      <c r="BH106" s="750"/>
      <c r="BI106" s="750"/>
      <c r="BJ106" s="750"/>
      <c r="BK106" s="750"/>
      <c r="BL106" s="750"/>
    </row>
    <row r="107" spans="4:65" s="37" customFormat="1" ht="13.5" customHeight="1" x14ac:dyDescent="0.15">
      <c r="D107" s="748" t="s">
        <v>97</v>
      </c>
      <c r="E107" s="748"/>
      <c r="F107" s="748"/>
      <c r="G107" s="748"/>
      <c r="H107" s="748"/>
      <c r="I107" s="748"/>
      <c r="J107" s="748"/>
      <c r="K107" s="748"/>
      <c r="L107" s="748"/>
      <c r="M107" s="748"/>
      <c r="N107" s="748"/>
      <c r="O107" s="748"/>
      <c r="P107" s="748"/>
      <c r="Q107" s="748"/>
      <c r="R107" s="748"/>
      <c r="S107" s="748"/>
      <c r="T107" s="748"/>
      <c r="U107" s="748"/>
      <c r="V107" s="748"/>
      <c r="W107" s="748"/>
      <c r="X107" s="748"/>
      <c r="Y107" s="748"/>
      <c r="Z107" s="748"/>
      <c r="AA107" s="748"/>
      <c r="AB107" s="748"/>
      <c r="AC107" s="748"/>
      <c r="AD107" s="748"/>
      <c r="AE107" s="748"/>
      <c r="AF107" s="748"/>
      <c r="AG107" s="748"/>
      <c r="AH107" s="748"/>
      <c r="AI107" s="748"/>
      <c r="AJ107" s="748"/>
      <c r="AK107" s="748"/>
      <c r="AL107" s="748"/>
      <c r="AM107" s="748"/>
      <c r="AN107" s="748"/>
      <c r="AO107" s="748"/>
      <c r="AP107" s="748"/>
      <c r="AQ107" s="748"/>
      <c r="AR107" s="748"/>
      <c r="AS107" s="748"/>
      <c r="AT107" s="748"/>
      <c r="AU107" s="748"/>
      <c r="AV107" s="748"/>
      <c r="AW107" s="748"/>
      <c r="AX107" s="748"/>
      <c r="AY107" s="748"/>
      <c r="AZ107" s="748"/>
      <c r="BA107" s="748"/>
      <c r="BB107" s="748"/>
      <c r="BC107" s="748"/>
      <c r="BD107" s="748"/>
      <c r="BE107" s="748"/>
      <c r="BF107" s="748"/>
      <c r="BG107" s="748"/>
      <c r="BH107" s="748"/>
      <c r="BI107" s="748"/>
      <c r="BJ107" s="748"/>
      <c r="BK107" s="748"/>
      <c r="BL107" s="748"/>
    </row>
    <row r="108" spans="4:65" s="37" customFormat="1" x14ac:dyDescent="0.15">
      <c r="D108" s="750" t="s">
        <v>139</v>
      </c>
      <c r="E108" s="750"/>
      <c r="F108" s="750"/>
      <c r="G108" s="750"/>
      <c r="H108" s="750"/>
      <c r="I108" s="750"/>
      <c r="J108" s="750"/>
      <c r="K108" s="750"/>
      <c r="L108" s="750"/>
      <c r="M108" s="750"/>
      <c r="N108" s="750"/>
      <c r="O108" s="750"/>
      <c r="P108" s="750"/>
      <c r="Q108" s="750"/>
      <c r="R108" s="750"/>
      <c r="S108" s="750"/>
      <c r="T108" s="750"/>
      <c r="U108" s="750"/>
      <c r="V108" s="750"/>
      <c r="W108" s="750"/>
      <c r="X108" s="750"/>
      <c r="Y108" s="750"/>
      <c r="Z108" s="750"/>
      <c r="AA108" s="750"/>
      <c r="AB108" s="750"/>
      <c r="AC108" s="750"/>
      <c r="AD108" s="750"/>
      <c r="AE108" s="750"/>
      <c r="AF108" s="750"/>
      <c r="AG108" s="750"/>
      <c r="AH108" s="750"/>
      <c r="AI108" s="750"/>
      <c r="AJ108" s="750"/>
      <c r="AK108" s="750"/>
      <c r="AL108" s="750"/>
      <c r="AM108" s="750"/>
      <c r="AN108" s="750"/>
      <c r="AO108" s="750"/>
      <c r="AP108" s="750"/>
      <c r="AQ108" s="750"/>
      <c r="AR108" s="750"/>
      <c r="AS108" s="750"/>
      <c r="AT108" s="750"/>
      <c r="AU108" s="750"/>
      <c r="AV108" s="750"/>
      <c r="AW108" s="750"/>
      <c r="AX108" s="750"/>
      <c r="AY108" s="750"/>
      <c r="AZ108" s="750"/>
      <c r="BA108" s="750"/>
      <c r="BB108" s="750"/>
      <c r="BC108" s="750"/>
      <c r="BD108" s="750"/>
      <c r="BE108" s="750"/>
      <c r="BF108" s="750"/>
      <c r="BG108" s="750"/>
      <c r="BH108" s="750"/>
      <c r="BI108" s="750"/>
      <c r="BJ108" s="750"/>
      <c r="BK108" s="750"/>
      <c r="BL108" s="750"/>
    </row>
    <row r="109" spans="4:65" s="37" customFormat="1" x14ac:dyDescent="0.15">
      <c r="D109" s="750" t="s">
        <v>140</v>
      </c>
      <c r="E109" s="750"/>
      <c r="F109" s="750"/>
      <c r="G109" s="750"/>
      <c r="H109" s="750"/>
      <c r="I109" s="750"/>
      <c r="J109" s="750"/>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0"/>
      <c r="AL109" s="750"/>
      <c r="AM109" s="750"/>
      <c r="AN109" s="750"/>
      <c r="AO109" s="750"/>
      <c r="AP109" s="750"/>
      <c r="AQ109" s="750"/>
      <c r="AR109" s="750"/>
      <c r="AS109" s="750"/>
      <c r="AT109" s="750"/>
      <c r="AU109" s="750"/>
      <c r="AV109" s="750"/>
      <c r="AW109" s="750"/>
      <c r="AX109" s="750"/>
      <c r="AY109" s="750"/>
      <c r="AZ109" s="750"/>
      <c r="BA109" s="750"/>
      <c r="BB109" s="750"/>
      <c r="BC109" s="750"/>
      <c r="BD109" s="750"/>
      <c r="BE109" s="750"/>
      <c r="BF109" s="750"/>
      <c r="BG109" s="750"/>
      <c r="BH109" s="750"/>
      <c r="BI109" s="750"/>
      <c r="BJ109" s="750"/>
      <c r="BK109" s="750"/>
      <c r="BL109" s="750"/>
    </row>
    <row r="110" spans="4:65" s="37" customFormat="1" ht="13.5" customHeight="1" x14ac:dyDescent="0.15">
      <c r="D110" s="748" t="s">
        <v>98</v>
      </c>
      <c r="E110" s="748"/>
      <c r="F110" s="748"/>
      <c r="G110" s="748"/>
      <c r="H110" s="748"/>
      <c r="I110" s="748"/>
      <c r="J110" s="748"/>
      <c r="K110" s="748"/>
      <c r="L110" s="748"/>
      <c r="M110" s="748"/>
      <c r="N110" s="748"/>
      <c r="O110" s="748"/>
      <c r="P110" s="748"/>
      <c r="Q110" s="748"/>
      <c r="R110" s="748"/>
      <c r="S110" s="748"/>
      <c r="T110" s="748"/>
      <c r="U110" s="748"/>
      <c r="V110" s="748"/>
      <c r="W110" s="748"/>
      <c r="X110" s="748"/>
      <c r="Y110" s="748"/>
      <c r="Z110" s="748"/>
      <c r="AA110" s="748"/>
      <c r="AB110" s="748"/>
      <c r="AC110" s="748"/>
      <c r="AD110" s="748"/>
      <c r="AE110" s="748"/>
      <c r="AF110" s="748"/>
      <c r="AG110" s="748"/>
      <c r="AH110" s="748"/>
      <c r="AI110" s="748"/>
      <c r="AJ110" s="748"/>
      <c r="AK110" s="748"/>
      <c r="AL110" s="748"/>
      <c r="AM110" s="748"/>
      <c r="AN110" s="748"/>
      <c r="AO110" s="748"/>
      <c r="AP110" s="748"/>
      <c r="AQ110" s="748"/>
      <c r="AR110" s="748"/>
      <c r="AS110" s="748"/>
      <c r="AT110" s="748"/>
      <c r="AU110" s="748"/>
      <c r="AV110" s="748"/>
      <c r="AW110" s="748"/>
      <c r="AX110" s="748"/>
      <c r="AY110" s="748"/>
      <c r="AZ110" s="748"/>
      <c r="BA110" s="748"/>
      <c r="BB110" s="748"/>
      <c r="BC110" s="748"/>
      <c r="BD110" s="748"/>
      <c r="BE110" s="748"/>
      <c r="BF110" s="748"/>
      <c r="BG110" s="748"/>
      <c r="BH110" s="748"/>
      <c r="BI110" s="748"/>
      <c r="BJ110" s="748"/>
      <c r="BK110" s="748"/>
      <c r="BL110" s="748"/>
    </row>
    <row r="111" spans="4:65" s="37" customFormat="1" ht="13.5" customHeight="1" x14ac:dyDescent="0.15">
      <c r="D111" s="748" t="s">
        <v>87</v>
      </c>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748"/>
      <c r="AA111" s="748"/>
      <c r="AB111" s="748"/>
      <c r="AC111" s="748"/>
      <c r="AD111" s="748"/>
      <c r="AE111" s="748"/>
      <c r="AF111" s="748"/>
      <c r="AG111" s="748"/>
      <c r="AH111" s="748"/>
      <c r="AI111" s="748"/>
      <c r="AJ111" s="748"/>
      <c r="AK111" s="748"/>
      <c r="AL111" s="748"/>
      <c r="AM111" s="748"/>
      <c r="AN111" s="748"/>
      <c r="AO111" s="748"/>
      <c r="AP111" s="748"/>
      <c r="AQ111" s="748"/>
      <c r="AR111" s="748"/>
      <c r="AS111" s="748"/>
      <c r="AT111" s="748"/>
      <c r="AU111" s="748"/>
      <c r="AV111" s="748"/>
      <c r="AW111" s="748"/>
      <c r="AX111" s="748"/>
      <c r="AY111" s="748"/>
      <c r="AZ111" s="748"/>
      <c r="BA111" s="748"/>
      <c r="BB111" s="748"/>
      <c r="BC111" s="748"/>
      <c r="BD111" s="748"/>
      <c r="BE111" s="748"/>
      <c r="BF111" s="748"/>
      <c r="BG111" s="748"/>
      <c r="BH111" s="748"/>
      <c r="BI111" s="748"/>
      <c r="BJ111" s="748"/>
      <c r="BK111" s="748"/>
      <c r="BL111" s="748"/>
    </row>
    <row r="112" spans="4:65" s="37" customFormat="1" ht="13.5" customHeight="1" x14ac:dyDescent="0.15">
      <c r="D112" s="748" t="s">
        <v>99</v>
      </c>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8"/>
      <c r="AA112" s="748"/>
      <c r="AB112" s="748"/>
      <c r="AC112" s="748"/>
      <c r="AD112" s="748"/>
      <c r="AE112" s="748"/>
      <c r="AF112" s="748"/>
      <c r="AG112" s="748"/>
      <c r="AH112" s="748"/>
      <c r="AI112" s="748"/>
      <c r="AJ112" s="748"/>
      <c r="AK112" s="748"/>
      <c r="AL112" s="748"/>
      <c r="AM112" s="748"/>
      <c r="AN112" s="748"/>
      <c r="AO112" s="748"/>
      <c r="AP112" s="748"/>
      <c r="AQ112" s="748"/>
      <c r="AR112" s="748"/>
      <c r="AS112" s="748"/>
      <c r="AT112" s="748"/>
      <c r="AU112" s="748"/>
      <c r="AV112" s="748"/>
      <c r="AW112" s="748"/>
      <c r="AX112" s="748"/>
      <c r="AY112" s="748"/>
      <c r="AZ112" s="748"/>
      <c r="BA112" s="748"/>
      <c r="BB112" s="748"/>
      <c r="BC112" s="748"/>
      <c r="BD112" s="748"/>
      <c r="BE112" s="748"/>
      <c r="BF112" s="748"/>
      <c r="BG112" s="748"/>
      <c r="BH112" s="748"/>
      <c r="BI112" s="748"/>
      <c r="BJ112" s="748"/>
      <c r="BK112" s="748"/>
      <c r="BL112" s="748"/>
    </row>
    <row r="113" spans="4:64" s="37" customFormat="1" ht="13.5" customHeight="1" x14ac:dyDescent="0.15">
      <c r="D113" s="750" t="s">
        <v>81</v>
      </c>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0"/>
      <c r="AY113" s="750"/>
      <c r="AZ113" s="750"/>
      <c r="BA113" s="750"/>
      <c r="BB113" s="750"/>
      <c r="BC113" s="750"/>
      <c r="BD113" s="750"/>
      <c r="BE113" s="750"/>
      <c r="BF113" s="750"/>
      <c r="BG113" s="750"/>
      <c r="BH113" s="750"/>
      <c r="BI113" s="750"/>
      <c r="BJ113" s="750"/>
      <c r="BK113" s="750"/>
      <c r="BL113" s="750"/>
    </row>
    <row r="114" spans="4:64" s="37" customFormat="1" ht="13.5" customHeight="1" x14ac:dyDescent="0.15"/>
    <row r="115" spans="4:64" s="37" customFormat="1" ht="13.5" customHeight="1" x14ac:dyDescent="0.15"/>
    <row r="116" spans="4:64" ht="13.5" customHeight="1" x14ac:dyDescent="0.15"/>
    <row r="117" spans="4:64" ht="13.5" customHeight="1" x14ac:dyDescent="0.15"/>
    <row r="118" spans="4:64" ht="13.5" customHeight="1" x14ac:dyDescent="0.15"/>
    <row r="119" spans="4:64" ht="13.5" customHeight="1" x14ac:dyDescent="0.15"/>
  </sheetData>
  <mergeCells count="343">
    <mergeCell ref="AH74:AS74"/>
    <mergeCell ref="D113:BL113"/>
    <mergeCell ref="D106:BL106"/>
    <mergeCell ref="D107:BL107"/>
    <mergeCell ref="D108:BL108"/>
    <mergeCell ref="D109:BL109"/>
    <mergeCell ref="D110:BL110"/>
    <mergeCell ref="D111:BL111"/>
    <mergeCell ref="D101:BL101"/>
    <mergeCell ref="D102:BL102"/>
    <mergeCell ref="D103:BL103"/>
    <mergeCell ref="D104:BL104"/>
    <mergeCell ref="D105:BL105"/>
    <mergeCell ref="C77:I77"/>
    <mergeCell ref="C78:I78"/>
    <mergeCell ref="B79:I79"/>
    <mergeCell ref="J79:W79"/>
    <mergeCell ref="C80:I80"/>
    <mergeCell ref="J80:W80"/>
    <mergeCell ref="B67:B78"/>
    <mergeCell ref="C76:I76"/>
    <mergeCell ref="C73:I74"/>
    <mergeCell ref="J73:U74"/>
    <mergeCell ref="V73:AG74"/>
    <mergeCell ref="C75:I75"/>
    <mergeCell ref="D112:BL112"/>
    <mergeCell ref="D100:BM100"/>
    <mergeCell ref="D99:BM99"/>
    <mergeCell ref="D96:BL96"/>
    <mergeCell ref="D97:BL97"/>
    <mergeCell ref="D98:BL98"/>
    <mergeCell ref="D95:BL95"/>
    <mergeCell ref="C81:I81"/>
    <mergeCell ref="J81:W81"/>
    <mergeCell ref="E89:BL89"/>
    <mergeCell ref="AZ58:BF58"/>
    <mergeCell ref="C56:N56"/>
    <mergeCell ref="O56:U56"/>
    <mergeCell ref="X56:AD56"/>
    <mergeCell ref="AZ56:BF56"/>
    <mergeCell ref="C59:C62"/>
    <mergeCell ref="D59:N59"/>
    <mergeCell ref="O59:AF59"/>
    <mergeCell ref="D60:N60"/>
    <mergeCell ref="O60:AF60"/>
    <mergeCell ref="AG64:AQ64"/>
    <mergeCell ref="AR64:AY64"/>
    <mergeCell ref="AZ64:BH64"/>
    <mergeCell ref="D65:N65"/>
    <mergeCell ref="D66:N66"/>
    <mergeCell ref="C67:I67"/>
    <mergeCell ref="C68:I69"/>
    <mergeCell ref="C70:I71"/>
    <mergeCell ref="C72:I72"/>
    <mergeCell ref="C63:C66"/>
    <mergeCell ref="D64:N64"/>
    <mergeCell ref="O64:W64"/>
    <mergeCell ref="X64:AF64"/>
    <mergeCell ref="D63:M63"/>
    <mergeCell ref="AZ63:BG63"/>
    <mergeCell ref="AR63:AY63"/>
    <mergeCell ref="AG63:AP63"/>
    <mergeCell ref="X63:AF63"/>
    <mergeCell ref="O63:W63"/>
    <mergeCell ref="J67:U67"/>
    <mergeCell ref="V67:AG67"/>
    <mergeCell ref="BI52:BL52"/>
    <mergeCell ref="C53:N53"/>
    <mergeCell ref="O53:U53"/>
    <mergeCell ref="X53:AD53"/>
    <mergeCell ref="AG53:AL53"/>
    <mergeCell ref="AR53:AW53"/>
    <mergeCell ref="AZ53:BF53"/>
    <mergeCell ref="BI53:BL81"/>
    <mergeCell ref="C54:N54"/>
    <mergeCell ref="O54:U54"/>
    <mergeCell ref="C57:N57"/>
    <mergeCell ref="O57:W57"/>
    <mergeCell ref="X57:AF57"/>
    <mergeCell ref="AG57:AQ57"/>
    <mergeCell ref="AR57:AY57"/>
    <mergeCell ref="X54:AD54"/>
    <mergeCell ref="AG54:AL54"/>
    <mergeCell ref="AR54:AW54"/>
    <mergeCell ref="AZ57:BH57"/>
    <mergeCell ref="C58:N58"/>
    <mergeCell ref="O58:U58"/>
    <mergeCell ref="X58:AD58"/>
    <mergeCell ref="AG58:AL58"/>
    <mergeCell ref="AR58:AW58"/>
    <mergeCell ref="AW51:AX51"/>
    <mergeCell ref="BE51:BF51"/>
    <mergeCell ref="A52:A81"/>
    <mergeCell ref="B52:B56"/>
    <mergeCell ref="C52:N52"/>
    <mergeCell ref="O52:W52"/>
    <mergeCell ref="X52:AF52"/>
    <mergeCell ref="AG52:AQ52"/>
    <mergeCell ref="AR52:AY52"/>
    <mergeCell ref="AZ52:BH52"/>
    <mergeCell ref="AE51:AF51"/>
    <mergeCell ref="AH51:AI51"/>
    <mergeCell ref="AK51:AL51"/>
    <mergeCell ref="AN51:AO51"/>
    <mergeCell ref="AQ51:AR51"/>
    <mergeCell ref="AT51:AU51"/>
    <mergeCell ref="AZ54:BF54"/>
    <mergeCell ref="C55:N55"/>
    <mergeCell ref="O55:U55"/>
    <mergeCell ref="X55:AD55"/>
    <mergeCell ref="AG55:AL55"/>
    <mergeCell ref="AR55:AW55"/>
    <mergeCell ref="AZ55:BF55"/>
    <mergeCell ref="B57:B66"/>
    <mergeCell ref="C51:L51"/>
    <mergeCell ref="M51:N51"/>
    <mergeCell ref="P51:Q51"/>
    <mergeCell ref="S51:T51"/>
    <mergeCell ref="V51:W51"/>
    <mergeCell ref="Y51:Z51"/>
    <mergeCell ref="AB51:AC51"/>
    <mergeCell ref="AH50:AJ50"/>
    <mergeCell ref="AK50:AM50"/>
    <mergeCell ref="BE49:BG49"/>
    <mergeCell ref="BH49:BI49"/>
    <mergeCell ref="C50:L50"/>
    <mergeCell ref="M50:O50"/>
    <mergeCell ref="P50:R50"/>
    <mergeCell ref="S50:U50"/>
    <mergeCell ref="V50:X50"/>
    <mergeCell ref="Y50:AA50"/>
    <mergeCell ref="AB50:AD50"/>
    <mergeCell ref="AE50:AG50"/>
    <mergeCell ref="AH49:AJ49"/>
    <mergeCell ref="AK49:AM49"/>
    <mergeCell ref="AQ49:AR49"/>
    <mergeCell ref="AT49:AU49"/>
    <mergeCell ref="AW49:AX49"/>
    <mergeCell ref="AZ49:BA49"/>
    <mergeCell ref="AZ50:BA50"/>
    <mergeCell ref="BE50:BG50"/>
    <mergeCell ref="BH50:BI50"/>
    <mergeCell ref="AN50:AP50"/>
    <mergeCell ref="AQ50:AR50"/>
    <mergeCell ref="AT50:AU50"/>
    <mergeCell ref="AW50:AX50"/>
    <mergeCell ref="BL47:BL51"/>
    <mergeCell ref="C48:L48"/>
    <mergeCell ref="M48:O48"/>
    <mergeCell ref="P48:R48"/>
    <mergeCell ref="S48:U48"/>
    <mergeCell ref="V48:X48"/>
    <mergeCell ref="Y48:AA48"/>
    <mergeCell ref="AB47:AC47"/>
    <mergeCell ref="AE47:AF47"/>
    <mergeCell ref="AH47:AI47"/>
    <mergeCell ref="AK47:AL47"/>
    <mergeCell ref="AN47:AO47"/>
    <mergeCell ref="AQ47:AR47"/>
    <mergeCell ref="AW48:AX48"/>
    <mergeCell ref="AZ48:BA48"/>
    <mergeCell ref="C49:L49"/>
    <mergeCell ref="M49:O49"/>
    <mergeCell ref="P49:R49"/>
    <mergeCell ref="S49:U49"/>
    <mergeCell ref="V49:X49"/>
    <mergeCell ref="Y49:AA49"/>
    <mergeCell ref="AB49:AD49"/>
    <mergeCell ref="AE49:AG49"/>
    <mergeCell ref="AB48:AC48"/>
    <mergeCell ref="BH43:BI46"/>
    <mergeCell ref="AE45:AG46"/>
    <mergeCell ref="AH45:AJ46"/>
    <mergeCell ref="AT45:AV46"/>
    <mergeCell ref="AW45:AY46"/>
    <mergeCell ref="BJ43:BK46"/>
    <mergeCell ref="BL43:BL46"/>
    <mergeCell ref="M44:O46"/>
    <mergeCell ref="P44:R46"/>
    <mergeCell ref="S44:U46"/>
    <mergeCell ref="V44:X46"/>
    <mergeCell ref="Y44:AA46"/>
    <mergeCell ref="AB44:AD46"/>
    <mergeCell ref="AQ44:AS46"/>
    <mergeCell ref="BE44:BG46"/>
    <mergeCell ref="AK46:AM46"/>
    <mergeCell ref="AN46:AP46"/>
    <mergeCell ref="AZ46:BA46"/>
    <mergeCell ref="BB46:BD46"/>
    <mergeCell ref="M41:O41"/>
    <mergeCell ref="R41:T41"/>
    <mergeCell ref="W41:Y41"/>
    <mergeCell ref="AB41:AD41"/>
    <mergeCell ref="AG41:AI41"/>
    <mergeCell ref="AT42:AW42"/>
    <mergeCell ref="BE42:BF42"/>
    <mergeCell ref="B43:B51"/>
    <mergeCell ref="C43:L46"/>
    <mergeCell ref="M43:BG43"/>
    <mergeCell ref="C47:L47"/>
    <mergeCell ref="M47:N47"/>
    <mergeCell ref="P47:Q47"/>
    <mergeCell ref="S47:T47"/>
    <mergeCell ref="V47:W47"/>
    <mergeCell ref="Y47:Z47"/>
    <mergeCell ref="AT47:AU47"/>
    <mergeCell ref="AW47:AX47"/>
    <mergeCell ref="AZ47:BA47"/>
    <mergeCell ref="AE48:AF48"/>
    <mergeCell ref="AH48:AI48"/>
    <mergeCell ref="AK48:AL48"/>
    <mergeCell ref="AQ48:AR48"/>
    <mergeCell ref="AT48:AU48"/>
    <mergeCell ref="BI36:BJ39"/>
    <mergeCell ref="BL36:BL39"/>
    <mergeCell ref="M37:Q39"/>
    <mergeCell ref="AG37:AK39"/>
    <mergeCell ref="R38:V39"/>
    <mergeCell ref="W38:AA39"/>
    <mergeCell ref="AL38:AS39"/>
    <mergeCell ref="AT38:AY39"/>
    <mergeCell ref="AB39:AF39"/>
    <mergeCell ref="AZ39:BA39"/>
    <mergeCell ref="B36:B42"/>
    <mergeCell ref="C36:L39"/>
    <mergeCell ref="M36:AY36"/>
    <mergeCell ref="BE36:BH39"/>
    <mergeCell ref="C40:L40"/>
    <mergeCell ref="M40:O40"/>
    <mergeCell ref="R40:T40"/>
    <mergeCell ref="W40:Y40"/>
    <mergeCell ref="AB40:AD40"/>
    <mergeCell ref="AG40:AI40"/>
    <mergeCell ref="AL40:AQ40"/>
    <mergeCell ref="AT40:AV40"/>
    <mergeCell ref="BE40:BH40"/>
    <mergeCell ref="AL41:AQ41"/>
    <mergeCell ref="AT41:AV41"/>
    <mergeCell ref="BE41:BH41"/>
    <mergeCell ref="C42:L42"/>
    <mergeCell ref="M42:O42"/>
    <mergeCell ref="R42:T42"/>
    <mergeCell ref="W42:Y42"/>
    <mergeCell ref="AB42:AD42"/>
    <mergeCell ref="AG42:AI42"/>
    <mergeCell ref="AL42:AQ42"/>
    <mergeCell ref="C41:L41"/>
    <mergeCell ref="C35:L35"/>
    <mergeCell ref="M35:O35"/>
    <mergeCell ref="R35:T35"/>
    <mergeCell ref="W35:Y35"/>
    <mergeCell ref="AB35:AD35"/>
    <mergeCell ref="AG35:AI35"/>
    <mergeCell ref="AL35:AQ35"/>
    <mergeCell ref="AT35:AW35"/>
    <mergeCell ref="BE35:BF35"/>
    <mergeCell ref="C34:L34"/>
    <mergeCell ref="M34:O34"/>
    <mergeCell ref="R34:T34"/>
    <mergeCell ref="W34:Y34"/>
    <mergeCell ref="AB34:AD34"/>
    <mergeCell ref="AG34:AI34"/>
    <mergeCell ref="AL34:AQ34"/>
    <mergeCell ref="AT34:AV34"/>
    <mergeCell ref="BE34:BH34"/>
    <mergeCell ref="BE30:BH32"/>
    <mergeCell ref="C33:L33"/>
    <mergeCell ref="M33:O33"/>
    <mergeCell ref="R33:T33"/>
    <mergeCell ref="W33:Y33"/>
    <mergeCell ref="AB33:AD33"/>
    <mergeCell ref="AG33:AI33"/>
    <mergeCell ref="AL33:AQ33"/>
    <mergeCell ref="AT33:AV33"/>
    <mergeCell ref="BE33:BH33"/>
    <mergeCell ref="B29:J29"/>
    <mergeCell ref="K29:BH29"/>
    <mergeCell ref="BI29:BL29"/>
    <mergeCell ref="A30:A42"/>
    <mergeCell ref="B24:B28"/>
    <mergeCell ref="C24:L24"/>
    <mergeCell ref="M24:V24"/>
    <mergeCell ref="W24:BH24"/>
    <mergeCell ref="BI24:BL24"/>
    <mergeCell ref="C25:J25"/>
    <mergeCell ref="C26:J26"/>
    <mergeCell ref="C27:J27"/>
    <mergeCell ref="C28:J28"/>
    <mergeCell ref="BI30:BJ32"/>
    <mergeCell ref="BL30:BL32"/>
    <mergeCell ref="M31:Q32"/>
    <mergeCell ref="W31:AA32"/>
    <mergeCell ref="AB31:AF32"/>
    <mergeCell ref="AG31:AK32"/>
    <mergeCell ref="AT31:AY32"/>
    <mergeCell ref="AZ31:BA32"/>
    <mergeCell ref="B30:B35"/>
    <mergeCell ref="C30:L32"/>
    <mergeCell ref="M30:AY30"/>
    <mergeCell ref="B19:B23"/>
    <mergeCell ref="C19:L19"/>
    <mergeCell ref="M19:V19"/>
    <mergeCell ref="W19:BH19"/>
    <mergeCell ref="BI19:BL19"/>
    <mergeCell ref="C20:J20"/>
    <mergeCell ref="C21:J21"/>
    <mergeCell ref="C22:J22"/>
    <mergeCell ref="C23:J23"/>
    <mergeCell ref="C9:J9"/>
    <mergeCell ref="M9:R9"/>
    <mergeCell ref="W13:BH13"/>
    <mergeCell ref="BI13:BL13"/>
    <mergeCell ref="C14:J14"/>
    <mergeCell ref="C16:J16"/>
    <mergeCell ref="C17:J17"/>
    <mergeCell ref="C18:J18"/>
    <mergeCell ref="M11:R11"/>
    <mergeCell ref="C12:J12"/>
    <mergeCell ref="M12:R12"/>
    <mergeCell ref="A2:AP2"/>
    <mergeCell ref="A43:A51"/>
    <mergeCell ref="A3:J3"/>
    <mergeCell ref="K3:BH3"/>
    <mergeCell ref="BI3:BL3"/>
    <mergeCell ref="A4:J4"/>
    <mergeCell ref="K4:BH4"/>
    <mergeCell ref="A5:J5"/>
    <mergeCell ref="K5:BH5"/>
    <mergeCell ref="A6:A29"/>
    <mergeCell ref="B6:B12"/>
    <mergeCell ref="C6:L6"/>
    <mergeCell ref="M6:V6"/>
    <mergeCell ref="W6:BH6"/>
    <mergeCell ref="C10:J10"/>
    <mergeCell ref="M10:R10"/>
    <mergeCell ref="C11:J11"/>
    <mergeCell ref="B13:B18"/>
    <mergeCell ref="C13:L13"/>
    <mergeCell ref="M13:V13"/>
    <mergeCell ref="BI6:BL6"/>
    <mergeCell ref="C7:J7"/>
    <mergeCell ref="M7:R7"/>
    <mergeCell ref="M8:R8"/>
  </mergeCells>
  <phoneticPr fontId="1"/>
  <printOptions horizontalCentered="1"/>
  <pageMargins left="0.39370078740157483" right="0.39370078740157483" top="0.78740157480314965" bottom="0.39370078740157483" header="0.31496062992125984" footer="0.31496062992125984"/>
  <pageSetup paperSize="9" orientation="landscape" cellComments="asDisplayed" r:id="rId1"/>
  <rowBreaks count="2" manualBreakCount="2">
    <brk id="42" max="63" man="1"/>
    <brk id="66"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29F3F-629C-4B50-B16B-CC556E60FA61}">
  <sheetPr>
    <pageSetUpPr fitToPage="1"/>
  </sheetPr>
  <dimension ref="A1:AE115"/>
  <sheetViews>
    <sheetView zoomScaleNormal="100" workbookViewId="0"/>
  </sheetViews>
  <sheetFormatPr defaultRowHeight="13.5" x14ac:dyDescent="0.15"/>
  <cols>
    <col min="1" max="1" width="1.75" customWidth="1"/>
    <col min="3" max="3" width="10.875" customWidth="1"/>
    <col min="4" max="4" width="17.25" customWidth="1"/>
    <col min="5" max="9" width="15.375" customWidth="1"/>
    <col min="10" max="10" width="12.125" customWidth="1"/>
  </cols>
  <sheetData>
    <row r="1" spans="1:31" s="356" customFormat="1" ht="15" customHeight="1" x14ac:dyDescent="0.15">
      <c r="B1" s="828" t="s">
        <v>260</v>
      </c>
      <c r="C1" s="828"/>
      <c r="D1" s="828"/>
      <c r="E1" s="828"/>
      <c r="F1" s="828"/>
      <c r="G1" s="828"/>
      <c r="H1" s="828"/>
      <c r="I1" s="828"/>
      <c r="J1" s="828"/>
      <c r="K1" s="828"/>
      <c r="L1" s="828"/>
      <c r="M1" s="357"/>
      <c r="N1" s="357"/>
      <c r="O1" s="357"/>
      <c r="P1" s="357"/>
      <c r="Q1" s="357"/>
      <c r="R1" s="357"/>
      <c r="S1" s="357"/>
      <c r="T1" s="357"/>
      <c r="U1" s="357"/>
      <c r="V1" s="357"/>
      <c r="W1" s="357"/>
      <c r="X1" s="357"/>
      <c r="Y1" s="357"/>
      <c r="Z1" s="357"/>
      <c r="AA1" s="357"/>
      <c r="AB1" s="357"/>
      <c r="AC1" s="357"/>
      <c r="AD1" s="357"/>
      <c r="AE1" s="357"/>
    </row>
    <row r="2" spans="1:31" ht="14.25" thickBot="1" x14ac:dyDescent="0.2">
      <c r="A2" s="319"/>
      <c r="B2" s="319"/>
      <c r="C2" s="319"/>
      <c r="D2" s="319"/>
      <c r="E2" s="319"/>
      <c r="F2" s="319"/>
      <c r="G2" s="319"/>
      <c r="H2" s="319"/>
      <c r="I2" s="319"/>
      <c r="J2" s="319"/>
      <c r="K2" s="319"/>
      <c r="L2" s="319"/>
    </row>
    <row r="3" spans="1:31" s="309" customFormat="1" ht="69.75" customHeight="1" x14ac:dyDescent="0.15">
      <c r="A3" s="310"/>
      <c r="B3" s="355" t="s">
        <v>203</v>
      </c>
      <c r="C3" s="354" t="s">
        <v>202</v>
      </c>
      <c r="D3" s="353" t="s">
        <v>201</v>
      </c>
      <c r="E3" s="352" t="s">
        <v>200</v>
      </c>
      <c r="F3" s="352" t="s">
        <v>200</v>
      </c>
      <c r="G3" s="352" t="s">
        <v>200</v>
      </c>
      <c r="H3" s="352" t="s">
        <v>200</v>
      </c>
      <c r="I3" s="352" t="s">
        <v>200</v>
      </c>
      <c r="J3" s="358" t="s">
        <v>259</v>
      </c>
      <c r="K3" s="829" t="s">
        <v>199</v>
      </c>
      <c r="L3" s="830"/>
    </row>
    <row r="4" spans="1:31" s="309" customFormat="1" ht="13.5" customHeight="1" x14ac:dyDescent="0.15">
      <c r="A4" s="348"/>
      <c r="B4" s="831" t="s">
        <v>258</v>
      </c>
      <c r="C4" s="816" t="s">
        <v>257</v>
      </c>
      <c r="D4" s="341" t="s">
        <v>256</v>
      </c>
      <c r="E4" s="361"/>
      <c r="F4" s="361"/>
      <c r="G4" s="361"/>
      <c r="H4" s="361"/>
      <c r="I4" s="361"/>
      <c r="J4" s="362"/>
      <c r="K4" s="835"/>
      <c r="L4" s="836"/>
    </row>
    <row r="5" spans="1:31" s="309" customFormat="1" ht="14.25" thickBot="1" x14ac:dyDescent="0.2">
      <c r="A5" s="348"/>
      <c r="B5" s="832"/>
      <c r="C5" s="817"/>
      <c r="D5" s="341" t="s">
        <v>255</v>
      </c>
      <c r="E5" s="361"/>
      <c r="F5" s="361"/>
      <c r="G5" s="361"/>
      <c r="H5" s="361"/>
      <c r="I5" s="361"/>
      <c r="J5" s="363"/>
      <c r="K5" s="824"/>
      <c r="L5" s="825"/>
    </row>
    <row r="6" spans="1:31" s="309" customFormat="1" x14ac:dyDescent="0.15">
      <c r="A6" s="348"/>
      <c r="B6" s="832"/>
      <c r="C6" s="817"/>
      <c r="D6" s="341" t="s">
        <v>254</v>
      </c>
      <c r="E6" s="361"/>
      <c r="F6" s="361"/>
      <c r="G6" s="361"/>
      <c r="H6" s="361"/>
      <c r="I6" s="361"/>
      <c r="J6" s="810" t="e">
        <f>AVERAGE(E8:I8)</f>
        <v>#DIV/0!</v>
      </c>
      <c r="K6" s="837"/>
      <c r="L6" s="825"/>
    </row>
    <row r="7" spans="1:31" s="309" customFormat="1" x14ac:dyDescent="0.15">
      <c r="A7" s="348"/>
      <c r="B7" s="832"/>
      <c r="C7" s="817"/>
      <c r="D7" s="341" t="s">
        <v>253</v>
      </c>
      <c r="E7" s="361"/>
      <c r="F7" s="361"/>
      <c r="G7" s="361"/>
      <c r="H7" s="361"/>
      <c r="I7" s="361"/>
      <c r="J7" s="811"/>
      <c r="K7" s="837"/>
      <c r="L7" s="825"/>
    </row>
    <row r="8" spans="1:31" s="309" customFormat="1" ht="14.25" customHeight="1" thickBot="1" x14ac:dyDescent="0.2">
      <c r="A8" s="348"/>
      <c r="B8" s="832"/>
      <c r="C8" s="817"/>
      <c r="D8" s="343" t="s">
        <v>252</v>
      </c>
      <c r="E8" s="364" t="e">
        <f>E6/E7</f>
        <v>#DIV/0!</v>
      </c>
      <c r="F8" s="364" t="e">
        <f>F6/F7</f>
        <v>#DIV/0!</v>
      </c>
      <c r="G8" s="364" t="e">
        <f>G6/G7</f>
        <v>#DIV/0!</v>
      </c>
      <c r="H8" s="364" t="e">
        <f>H6/H7</f>
        <v>#DIV/0!</v>
      </c>
      <c r="I8" s="365" t="e">
        <f>I6/I7</f>
        <v>#DIV/0!</v>
      </c>
      <c r="J8" s="812"/>
      <c r="K8" s="837"/>
      <c r="L8" s="825"/>
    </row>
    <row r="9" spans="1:31" s="309" customFormat="1" x14ac:dyDescent="0.15">
      <c r="A9" s="348"/>
      <c r="B9" s="832"/>
      <c r="C9" s="817"/>
      <c r="D9" s="341" t="s">
        <v>251</v>
      </c>
      <c r="E9" s="361"/>
      <c r="F9" s="361"/>
      <c r="G9" s="361"/>
      <c r="H9" s="361"/>
      <c r="I9" s="361"/>
      <c r="J9" s="366"/>
      <c r="K9" s="824"/>
      <c r="L9" s="825"/>
    </row>
    <row r="10" spans="1:31" s="309" customFormat="1" x14ac:dyDescent="0.15">
      <c r="A10" s="348"/>
      <c r="B10" s="832"/>
      <c r="C10" s="817"/>
      <c r="D10" s="341" t="s">
        <v>250</v>
      </c>
      <c r="E10" s="361"/>
      <c r="F10" s="361"/>
      <c r="G10" s="361"/>
      <c r="H10" s="361"/>
      <c r="I10" s="361"/>
      <c r="J10" s="367"/>
      <c r="K10" s="824"/>
      <c r="L10" s="825"/>
    </row>
    <row r="11" spans="1:31" s="309" customFormat="1" ht="14.25" customHeight="1" x14ac:dyDescent="0.15">
      <c r="A11" s="348"/>
      <c r="B11" s="832"/>
      <c r="C11" s="818"/>
      <c r="D11" s="343" t="s">
        <v>249</v>
      </c>
      <c r="E11" s="364" t="e">
        <f>E9/E10</f>
        <v>#DIV/0!</v>
      </c>
      <c r="F11" s="364" t="e">
        <f>F9/F10</f>
        <v>#DIV/0!</v>
      </c>
      <c r="G11" s="364" t="e">
        <f>G9/G10</f>
        <v>#DIV/0!</v>
      </c>
      <c r="H11" s="364" t="e">
        <f>H9/H10</f>
        <v>#DIV/0!</v>
      </c>
      <c r="I11" s="365" t="e">
        <f>I9/I10</f>
        <v>#DIV/0!</v>
      </c>
      <c r="J11" s="368"/>
      <c r="K11" s="826"/>
      <c r="L11" s="827"/>
    </row>
    <row r="12" spans="1:31" s="309" customFormat="1" ht="11.25" customHeight="1" x14ac:dyDescent="0.15">
      <c r="A12" s="348"/>
      <c r="B12" s="832"/>
      <c r="C12" s="816" t="s">
        <v>196</v>
      </c>
      <c r="D12" s="341" t="s">
        <v>248</v>
      </c>
      <c r="E12" s="361"/>
      <c r="F12" s="361"/>
      <c r="G12" s="361"/>
      <c r="H12" s="361"/>
      <c r="I12" s="361"/>
      <c r="J12" s="362"/>
      <c r="K12" s="819"/>
      <c r="L12" s="820"/>
      <c r="M12" s="311"/>
      <c r="N12" s="311"/>
      <c r="O12" s="311"/>
      <c r="P12" s="311"/>
    </row>
    <row r="13" spans="1:31" s="309" customFormat="1" ht="11.25" customHeight="1" thickBot="1" x14ac:dyDescent="0.2">
      <c r="A13" s="348"/>
      <c r="B13" s="832"/>
      <c r="C13" s="817"/>
      <c r="D13" s="341" t="s">
        <v>247</v>
      </c>
      <c r="E13" s="361"/>
      <c r="F13" s="361"/>
      <c r="G13" s="361"/>
      <c r="H13" s="361"/>
      <c r="I13" s="361"/>
      <c r="J13" s="363"/>
      <c r="K13" s="821"/>
      <c r="L13" s="822"/>
      <c r="M13" s="311"/>
      <c r="N13" s="311"/>
      <c r="O13" s="311"/>
      <c r="P13" s="311"/>
    </row>
    <row r="14" spans="1:31" s="309" customFormat="1" ht="11.25" customHeight="1" x14ac:dyDescent="0.15">
      <c r="A14" s="348"/>
      <c r="B14" s="832"/>
      <c r="C14" s="817"/>
      <c r="D14" s="341" t="s">
        <v>246</v>
      </c>
      <c r="E14" s="361"/>
      <c r="F14" s="361"/>
      <c r="G14" s="361"/>
      <c r="H14" s="361"/>
      <c r="I14" s="361"/>
      <c r="J14" s="810" t="e">
        <f>AVERAGE(E16:I16)</f>
        <v>#DIV/0!</v>
      </c>
      <c r="K14" s="823"/>
      <c r="L14" s="822"/>
      <c r="P14" s="311"/>
    </row>
    <row r="15" spans="1:31" s="309" customFormat="1" ht="11.25" customHeight="1" x14ac:dyDescent="0.15">
      <c r="A15" s="348"/>
      <c r="B15" s="832"/>
      <c r="C15" s="817"/>
      <c r="D15" s="341" t="s">
        <v>245</v>
      </c>
      <c r="E15" s="361"/>
      <c r="F15" s="361"/>
      <c r="G15" s="361"/>
      <c r="H15" s="361"/>
      <c r="I15" s="361"/>
      <c r="J15" s="811"/>
      <c r="K15" s="823"/>
      <c r="L15" s="822"/>
      <c r="P15" s="311"/>
    </row>
    <row r="16" spans="1:31" s="309" customFormat="1" ht="11.25" customHeight="1" thickBot="1" x14ac:dyDescent="0.2">
      <c r="A16" s="348"/>
      <c r="B16" s="832"/>
      <c r="C16" s="817"/>
      <c r="D16" s="343" t="s">
        <v>244</v>
      </c>
      <c r="E16" s="364" t="e">
        <f>E14/E15</f>
        <v>#DIV/0!</v>
      </c>
      <c r="F16" s="364" t="e">
        <f>F14/F15</f>
        <v>#DIV/0!</v>
      </c>
      <c r="G16" s="364" t="e">
        <f>G14/G15</f>
        <v>#DIV/0!</v>
      </c>
      <c r="H16" s="364" t="e">
        <f>H14/H15</f>
        <v>#DIV/0!</v>
      </c>
      <c r="I16" s="365" t="e">
        <f>I14/I15</f>
        <v>#DIV/0!</v>
      </c>
      <c r="J16" s="812"/>
      <c r="K16" s="823"/>
      <c r="L16" s="822"/>
      <c r="P16" s="311"/>
    </row>
    <row r="17" spans="1:16" s="309" customFormat="1" ht="11.25" customHeight="1" x14ac:dyDescent="0.15">
      <c r="A17" s="348"/>
      <c r="B17" s="832"/>
      <c r="C17" s="817"/>
      <c r="D17" s="341" t="s">
        <v>243</v>
      </c>
      <c r="E17" s="361"/>
      <c r="F17" s="361"/>
      <c r="G17" s="361"/>
      <c r="H17" s="361"/>
      <c r="I17" s="361"/>
      <c r="J17" s="366"/>
      <c r="K17" s="796"/>
      <c r="L17" s="787"/>
    </row>
    <row r="18" spans="1:16" s="309" customFormat="1" ht="11.25" customHeight="1" x14ac:dyDescent="0.15">
      <c r="A18" s="348"/>
      <c r="B18" s="832"/>
      <c r="C18" s="817"/>
      <c r="D18" s="341" t="s">
        <v>242</v>
      </c>
      <c r="E18" s="361"/>
      <c r="F18" s="361"/>
      <c r="G18" s="361"/>
      <c r="H18" s="361"/>
      <c r="I18" s="361"/>
      <c r="J18" s="367"/>
      <c r="K18" s="796"/>
      <c r="L18" s="787"/>
    </row>
    <row r="19" spans="1:16" s="309" customFormat="1" ht="11.25" customHeight="1" x14ac:dyDescent="0.15">
      <c r="A19" s="348"/>
      <c r="B19" s="832"/>
      <c r="C19" s="818"/>
      <c r="D19" s="343" t="s">
        <v>241</v>
      </c>
      <c r="E19" s="364" t="e">
        <f>E17/E18</f>
        <v>#DIV/0!</v>
      </c>
      <c r="F19" s="364" t="e">
        <f>F17/F18</f>
        <v>#DIV/0!</v>
      </c>
      <c r="G19" s="364" t="e">
        <f>G17/G18</f>
        <v>#DIV/0!</v>
      </c>
      <c r="H19" s="364" t="e">
        <f>H17/H18</f>
        <v>#DIV/0!</v>
      </c>
      <c r="I19" s="365" t="e">
        <f>I17/I18</f>
        <v>#DIV/0!</v>
      </c>
      <c r="J19" s="368"/>
      <c r="K19" s="815"/>
      <c r="L19" s="795"/>
    </row>
    <row r="20" spans="1:16" s="309" customFormat="1" ht="11.25" customHeight="1" x14ac:dyDescent="0.15">
      <c r="A20" s="348"/>
      <c r="B20" s="833"/>
      <c r="C20" s="816" t="s">
        <v>240</v>
      </c>
      <c r="D20" s="341" t="s">
        <v>212</v>
      </c>
      <c r="E20" s="361"/>
      <c r="F20" s="361"/>
      <c r="G20" s="361"/>
      <c r="H20" s="361"/>
      <c r="I20" s="361"/>
      <c r="J20" s="362"/>
      <c r="K20" s="819"/>
      <c r="L20" s="820"/>
      <c r="M20" s="311"/>
      <c r="N20" s="311"/>
      <c r="O20" s="311"/>
      <c r="P20" s="311"/>
    </row>
    <row r="21" spans="1:16" s="309" customFormat="1" ht="11.25" customHeight="1" thickBot="1" x14ac:dyDescent="0.2">
      <c r="A21" s="348"/>
      <c r="B21" s="833"/>
      <c r="C21" s="817"/>
      <c r="D21" s="341" t="s">
        <v>211</v>
      </c>
      <c r="E21" s="361"/>
      <c r="F21" s="361"/>
      <c r="G21" s="361"/>
      <c r="H21" s="361"/>
      <c r="I21" s="361"/>
      <c r="J21" s="363"/>
      <c r="K21" s="821"/>
      <c r="L21" s="822"/>
      <c r="M21" s="311"/>
      <c r="N21" s="311"/>
      <c r="O21" s="311"/>
      <c r="P21" s="311"/>
    </row>
    <row r="22" spans="1:16" s="309" customFormat="1" ht="11.25" customHeight="1" x14ac:dyDescent="0.15">
      <c r="A22" s="348"/>
      <c r="B22" s="833"/>
      <c r="C22" s="817"/>
      <c r="D22" s="341" t="s">
        <v>239</v>
      </c>
      <c r="E22" s="361"/>
      <c r="F22" s="361"/>
      <c r="G22" s="361"/>
      <c r="H22" s="361"/>
      <c r="I22" s="361"/>
      <c r="J22" s="810" t="e">
        <f>AVERAGE(E24:I24)</f>
        <v>#DIV/0!</v>
      </c>
      <c r="K22" s="823"/>
      <c r="L22" s="822"/>
      <c r="P22" s="311"/>
    </row>
    <row r="23" spans="1:16" s="309" customFormat="1" ht="11.25" customHeight="1" x14ac:dyDescent="0.15">
      <c r="A23" s="348"/>
      <c r="B23" s="833"/>
      <c r="C23" s="817"/>
      <c r="D23" s="341" t="s">
        <v>238</v>
      </c>
      <c r="E23" s="361"/>
      <c r="F23" s="361"/>
      <c r="G23" s="361"/>
      <c r="H23" s="361"/>
      <c r="I23" s="361"/>
      <c r="J23" s="811"/>
      <c r="K23" s="823"/>
      <c r="L23" s="822"/>
      <c r="P23" s="311"/>
    </row>
    <row r="24" spans="1:16" s="309" customFormat="1" ht="11.25" customHeight="1" thickBot="1" x14ac:dyDescent="0.2">
      <c r="A24" s="348"/>
      <c r="B24" s="833"/>
      <c r="C24" s="817"/>
      <c r="D24" s="343" t="s">
        <v>237</v>
      </c>
      <c r="E24" s="364" t="e">
        <f>E22/E23</f>
        <v>#DIV/0!</v>
      </c>
      <c r="F24" s="364" t="e">
        <f>F22/F23</f>
        <v>#DIV/0!</v>
      </c>
      <c r="G24" s="364" t="e">
        <f>G22/G23</f>
        <v>#DIV/0!</v>
      </c>
      <c r="H24" s="364" t="e">
        <f>H22/H23</f>
        <v>#DIV/0!</v>
      </c>
      <c r="I24" s="365" t="e">
        <f>I22/I23</f>
        <v>#DIV/0!</v>
      </c>
      <c r="J24" s="812"/>
      <c r="K24" s="823"/>
      <c r="L24" s="822"/>
      <c r="P24" s="311"/>
    </row>
    <row r="25" spans="1:16" s="309" customFormat="1" ht="11.25" customHeight="1" x14ac:dyDescent="0.15">
      <c r="A25" s="348"/>
      <c r="B25" s="833"/>
      <c r="C25" s="817"/>
      <c r="D25" s="341" t="s">
        <v>236</v>
      </c>
      <c r="E25" s="361"/>
      <c r="F25" s="361"/>
      <c r="G25" s="361"/>
      <c r="H25" s="361"/>
      <c r="I25" s="361"/>
      <c r="J25" s="366"/>
      <c r="K25" s="796"/>
      <c r="L25" s="787"/>
    </row>
    <row r="26" spans="1:16" s="309" customFormat="1" ht="11.25" customHeight="1" x14ac:dyDescent="0.15">
      <c r="A26" s="348"/>
      <c r="B26" s="833"/>
      <c r="C26" s="817"/>
      <c r="D26" s="341" t="s">
        <v>235</v>
      </c>
      <c r="E26" s="361"/>
      <c r="F26" s="361"/>
      <c r="G26" s="361"/>
      <c r="H26" s="361"/>
      <c r="I26" s="361"/>
      <c r="J26" s="367"/>
      <c r="K26" s="796"/>
      <c r="L26" s="787"/>
    </row>
    <row r="27" spans="1:16" s="309" customFormat="1" ht="11.25" customHeight="1" thickBot="1" x14ac:dyDescent="0.2">
      <c r="A27" s="348"/>
      <c r="B27" s="834"/>
      <c r="C27" s="818"/>
      <c r="D27" s="343" t="s">
        <v>234</v>
      </c>
      <c r="E27" s="369" t="e">
        <f>E25/E26</f>
        <v>#DIV/0!</v>
      </c>
      <c r="F27" s="369" t="e">
        <f>F25/F26</f>
        <v>#DIV/0!</v>
      </c>
      <c r="G27" s="369" t="e">
        <f>G25/G26</f>
        <v>#DIV/0!</v>
      </c>
      <c r="H27" s="369" t="e">
        <f>H25/H26</f>
        <v>#DIV/0!</v>
      </c>
      <c r="I27" s="370" t="e">
        <f>I25/I26</f>
        <v>#DIV/0!</v>
      </c>
      <c r="J27" s="363"/>
      <c r="K27" s="797"/>
      <c r="L27" s="790"/>
    </row>
    <row r="28" spans="1:16" s="309" customFormat="1" ht="6.75" customHeight="1" x14ac:dyDescent="0.15">
      <c r="A28" s="310"/>
      <c r="B28" s="351"/>
      <c r="C28" s="350"/>
      <c r="D28" s="349"/>
      <c r="E28" s="371"/>
      <c r="F28" s="371"/>
      <c r="G28" s="371"/>
      <c r="H28" s="371"/>
      <c r="I28" s="372"/>
      <c r="J28" s="373"/>
      <c r="K28" s="374"/>
      <c r="L28" s="375"/>
    </row>
    <row r="29" spans="1:16" s="309" customFormat="1" ht="11.25" customHeight="1" x14ac:dyDescent="0.15">
      <c r="A29" s="310"/>
      <c r="B29" s="345" t="s">
        <v>233</v>
      </c>
      <c r="C29" s="344"/>
      <c r="D29" s="341" t="s">
        <v>212</v>
      </c>
      <c r="E29" s="376">
        <f t="array" ref="E29">SUM(IF($D4:$D28="志願者数(1)",$E4:$E28,0))</f>
        <v>0</v>
      </c>
      <c r="F29" s="376">
        <f t="array" ref="F29">SUM(IF($D4:$D28="志願者数(1)",$F4:$F28,0))</f>
        <v>0</v>
      </c>
      <c r="G29" s="376">
        <f t="array" ref="G29">SUM(IF($D4:$D28="志願者数(1)",$G4:$G28,0))</f>
        <v>0</v>
      </c>
      <c r="H29" s="376">
        <f t="array" ref="H29">SUM(IF($D4:$D28="志願者数(1)",$H4:$H28,0))</f>
        <v>0</v>
      </c>
      <c r="I29" s="376">
        <f t="array" ref="I29">SUM(IF($D4:$D28="志願者数(1)",$I4:$I28,0))</f>
        <v>0</v>
      </c>
      <c r="J29" s="377"/>
      <c r="K29" s="813"/>
      <c r="L29" s="814"/>
    </row>
    <row r="30" spans="1:16" s="309" customFormat="1" ht="11.25" customHeight="1" thickBot="1" x14ac:dyDescent="0.2">
      <c r="A30" s="310"/>
      <c r="B30" s="347"/>
      <c r="C30" s="342"/>
      <c r="D30" s="341" t="s">
        <v>211</v>
      </c>
      <c r="E30" s="376">
        <f t="array" ref="E30">SUM(IF($D4:$D28="合格者数(1)",$E4:$E28,0))</f>
        <v>0</v>
      </c>
      <c r="F30" s="376">
        <f t="array" ref="F30">SUM(IF($D4:$D28="合格者数(1)",$F4:$F28,0))</f>
        <v>0</v>
      </c>
      <c r="G30" s="376">
        <f t="array" ref="G30">SUM(IF($D4:$D28="合格者数(1)",$G4:$G28,0))</f>
        <v>0</v>
      </c>
      <c r="H30" s="376">
        <f t="array" ref="H30">SUM(IF($D4:$D28="合格者数(1)",$H4:$H28,0))</f>
        <v>0</v>
      </c>
      <c r="I30" s="376">
        <f t="array" ref="I30">SUM(IF($D4:$D28="合格者数(1)",$I4:$I28,0))</f>
        <v>0</v>
      </c>
      <c r="J30" s="378"/>
      <c r="K30" s="796"/>
      <c r="L30" s="787"/>
    </row>
    <row r="31" spans="1:16" s="309" customFormat="1" ht="11.25" customHeight="1" x14ac:dyDescent="0.15">
      <c r="A31" s="310"/>
      <c r="B31" s="347"/>
      <c r="C31" s="342"/>
      <c r="D31" s="341" t="s">
        <v>232</v>
      </c>
      <c r="E31" s="376">
        <f t="array" ref="E31">SUM(IF($D4:$D28="入学者数(A)",$E4:$E28,0))</f>
        <v>0</v>
      </c>
      <c r="F31" s="376">
        <f t="array" ref="F31">SUM(IF($D4:$D28="入学者数(A)",$F4:$F28,0))</f>
        <v>0</v>
      </c>
      <c r="G31" s="376">
        <f t="array" ref="G31">SUM(IF($D4:$D28="入学者数(A)",$G4:$G28,0))</f>
        <v>0</v>
      </c>
      <c r="H31" s="376">
        <f t="array" ref="H31">SUM(IF($D4:$D28="入学者数(A)",$H4:$H28,0))</f>
        <v>0</v>
      </c>
      <c r="I31" s="376">
        <f t="array" ref="I31">SUM(IF($D4:$D28="入学者数(A)",$I4:$I28,0))</f>
        <v>0</v>
      </c>
      <c r="J31" s="810" t="e">
        <f>AVERAGE(E33:I33)</f>
        <v>#DIV/0!</v>
      </c>
      <c r="K31" s="785"/>
      <c r="L31" s="787"/>
    </row>
    <row r="32" spans="1:16" s="309" customFormat="1" ht="11.25" customHeight="1" x14ac:dyDescent="0.15">
      <c r="A32" s="310"/>
      <c r="B32" s="347"/>
      <c r="C32" s="342"/>
      <c r="D32" s="341" t="s">
        <v>231</v>
      </c>
      <c r="E32" s="376">
        <f t="array" ref="E32">SUM(IF($D4:$D28="入学定員(B)",$E4:$E28,0))</f>
        <v>0</v>
      </c>
      <c r="F32" s="376">
        <f t="array" ref="F32">SUM(IF($D4:$D28="入学定員(B)",$F4:$F28,0))</f>
        <v>0</v>
      </c>
      <c r="G32" s="376">
        <f t="array" ref="G32">SUM(IF($D4:$D28="入学定員(B)",$G4:$G28,0))</f>
        <v>0</v>
      </c>
      <c r="H32" s="376">
        <f t="array" ref="H32">SUM(IF($D4:$D28="入学定員(B)",$H4:$H28,0))</f>
        <v>0</v>
      </c>
      <c r="I32" s="376">
        <f t="array" ref="I32">SUM(IF($D4:$D28="入学定員(B)",$I4:$I28,0))</f>
        <v>0</v>
      </c>
      <c r="J32" s="811"/>
      <c r="K32" s="785"/>
      <c r="L32" s="787"/>
    </row>
    <row r="33" spans="1:12" s="309" customFormat="1" ht="11.25" customHeight="1" thickBot="1" x14ac:dyDescent="0.2">
      <c r="A33" s="310"/>
      <c r="B33" s="347"/>
      <c r="C33" s="342"/>
      <c r="D33" s="343" t="s">
        <v>230</v>
      </c>
      <c r="E33" s="364" t="e">
        <f>E31/E32</f>
        <v>#DIV/0!</v>
      </c>
      <c r="F33" s="364" t="e">
        <f>F31/F32</f>
        <v>#DIV/0!</v>
      </c>
      <c r="G33" s="364" t="e">
        <f>G31/G32</f>
        <v>#DIV/0!</v>
      </c>
      <c r="H33" s="364" t="e">
        <f>H31/H32</f>
        <v>#DIV/0!</v>
      </c>
      <c r="I33" s="364" t="e">
        <f>I31/I32</f>
        <v>#DIV/0!</v>
      </c>
      <c r="J33" s="812"/>
      <c r="K33" s="785"/>
      <c r="L33" s="787"/>
    </row>
    <row r="34" spans="1:12" s="309" customFormat="1" ht="11.25" customHeight="1" x14ac:dyDescent="0.15">
      <c r="A34" s="310"/>
      <c r="B34" s="347"/>
      <c r="C34" s="342"/>
      <c r="D34" s="341" t="s">
        <v>229</v>
      </c>
      <c r="E34" s="376">
        <f t="array" ref="E34">SUM(IF($D4:$D28="在籍学生数(C)",$E4:$E28,0))</f>
        <v>0</v>
      </c>
      <c r="F34" s="376">
        <f t="array" ref="F34">SUM(IF($D4:$D28="在籍学生数(C)",$F4:$F28,0))</f>
        <v>0</v>
      </c>
      <c r="G34" s="376">
        <f t="array" ref="G34">SUM(IF($D4:$D28="在籍学生数(C)",$G4:$G28,0))</f>
        <v>0</v>
      </c>
      <c r="H34" s="376">
        <f t="array" ref="H34">SUM(IF($D4:$D28="在籍学生数(C)",$H4:$H28,0))</f>
        <v>0</v>
      </c>
      <c r="I34" s="376">
        <f t="array" ref="I34">SUM(IF($D4:$D28="在籍学生数(C)",$I4:$I28,0))</f>
        <v>0</v>
      </c>
      <c r="J34" s="379"/>
      <c r="K34" s="796"/>
      <c r="L34" s="787"/>
    </row>
    <row r="35" spans="1:12" s="309" customFormat="1" ht="11.25" customHeight="1" x14ac:dyDescent="0.15">
      <c r="A35" s="310"/>
      <c r="B35" s="347"/>
      <c r="C35" s="342"/>
      <c r="D35" s="341" t="s">
        <v>228</v>
      </c>
      <c r="E35" s="376">
        <f t="array" ref="E35">SUM(IF($D4:$D28="収容定員(D)",$E4:$E28,0))</f>
        <v>0</v>
      </c>
      <c r="F35" s="376">
        <f t="array" ref="F35">SUM(IF($D4:$D28="収容定員(D)",$F4:$F28,0))</f>
        <v>0</v>
      </c>
      <c r="G35" s="376">
        <f t="array" ref="G35">SUM(IF($D4:$D28="収容定員(D)",$G4:$G28,0))</f>
        <v>0</v>
      </c>
      <c r="H35" s="376">
        <f t="array" ref="H35">SUM(IF($D4:$D28="収容定員(D)",$H4:$H28,0))</f>
        <v>0</v>
      </c>
      <c r="I35" s="376">
        <f t="array" ref="I35">SUM(IF($D4:$D28="収容定員(D)",$I4:$I28,0))</f>
        <v>0</v>
      </c>
      <c r="J35" s="380"/>
      <c r="K35" s="796"/>
      <c r="L35" s="787"/>
    </row>
    <row r="36" spans="1:12" s="309" customFormat="1" ht="11.25" customHeight="1" thickBot="1" x14ac:dyDescent="0.2">
      <c r="A36" s="310"/>
      <c r="B36" s="346"/>
      <c r="C36" s="340"/>
      <c r="D36" s="339" t="s">
        <v>227</v>
      </c>
      <c r="E36" s="369" t="e">
        <f>E34/E35</f>
        <v>#DIV/0!</v>
      </c>
      <c r="F36" s="369" t="e">
        <f>F34/F35</f>
        <v>#DIV/0!</v>
      </c>
      <c r="G36" s="369" t="e">
        <f>G34/G35</f>
        <v>#DIV/0!</v>
      </c>
      <c r="H36" s="369" t="e">
        <f>H34/H35</f>
        <v>#DIV/0!</v>
      </c>
      <c r="I36" s="369" t="e">
        <f>I34/I35</f>
        <v>#DIV/0!</v>
      </c>
      <c r="J36" s="378"/>
      <c r="K36" s="797"/>
      <c r="L36" s="790"/>
    </row>
    <row r="37" spans="1:12" s="309" customFormat="1" ht="11.25" customHeight="1" x14ac:dyDescent="0.15">
      <c r="A37" s="310"/>
      <c r="B37" s="345" t="s">
        <v>226</v>
      </c>
      <c r="C37" s="344"/>
      <c r="D37" s="341" t="s">
        <v>212</v>
      </c>
      <c r="E37" s="376">
        <f t="array" ref="E37">SUM(IF($D4:$D28="志願者数(2)",E4:E28,0))</f>
        <v>0</v>
      </c>
      <c r="F37" s="376">
        <f t="array" ref="F37">SUM(IF($D4:$D28="志願者数(2)",F4:F28,0))</f>
        <v>0</v>
      </c>
      <c r="G37" s="376">
        <f t="array" ref="G37">SUM(IF($D4:$D28="志願者数(2)",G4:G28,0))</f>
        <v>0</v>
      </c>
      <c r="H37" s="376">
        <f t="array" ref="H37">SUM(IF($D4:$D28="志願者数(2)",H4:H28,0))</f>
        <v>0</v>
      </c>
      <c r="I37" s="376">
        <f t="array" ref="I37">SUM(IF($D4:$D28="志願者数(2)",I4:I28,0))</f>
        <v>0</v>
      </c>
      <c r="J37" s="377"/>
      <c r="K37" s="809"/>
      <c r="L37" s="808"/>
    </row>
    <row r="38" spans="1:12" s="309" customFormat="1" ht="11.25" customHeight="1" thickBot="1" x14ac:dyDescent="0.2">
      <c r="A38" s="310"/>
      <c r="B38" s="347"/>
      <c r="C38" s="342"/>
      <c r="D38" s="341" t="s">
        <v>211</v>
      </c>
      <c r="E38" s="376">
        <f t="array" ref="E38">SUM(IF($D4:$D28="合格者数(2)",E4:E28,0))</f>
        <v>0</v>
      </c>
      <c r="F38" s="376">
        <f t="array" ref="F38">SUM(IF($D4:$D28="合格者数(2)",F4:F28,0))</f>
        <v>0</v>
      </c>
      <c r="G38" s="376">
        <f t="array" ref="G38">SUM(IF($D4:$D28="合格者数(2)",G4:G28,0))</f>
        <v>0</v>
      </c>
      <c r="H38" s="376">
        <f t="array" ref="H38">SUM(IF($D4:$D28="合格者数(2)",H4:H28,0))</f>
        <v>0</v>
      </c>
      <c r="I38" s="376">
        <f t="array" ref="I38">SUM(IF($D4:$D28="合格者数(2)",I4:I28,0))</f>
        <v>0</v>
      </c>
      <c r="J38" s="378"/>
      <c r="K38" s="796"/>
      <c r="L38" s="787"/>
    </row>
    <row r="39" spans="1:12" s="309" customFormat="1" ht="11.25" customHeight="1" x14ac:dyDescent="0.15">
      <c r="A39" s="310"/>
      <c r="B39" s="347"/>
      <c r="C39" s="342"/>
      <c r="D39" s="341" t="s">
        <v>225</v>
      </c>
      <c r="E39" s="376">
        <f t="array" ref="E39">SUM(IF($D4:$D28="入学者数(E)",E4:E28,0))</f>
        <v>0</v>
      </c>
      <c r="F39" s="376">
        <f t="array" ref="F39">SUM(IF($D4:$D28="入学者数(E)",F4:F28,0))</f>
        <v>0</v>
      </c>
      <c r="G39" s="376">
        <f t="array" ref="G39">SUM(IF($D4:$D28="入学者数(E)",G4:G28,0))</f>
        <v>0</v>
      </c>
      <c r="H39" s="376">
        <f t="array" ref="H39">SUM(IF($D4:$D28="入学者数(E)",H4:H28,0))</f>
        <v>0</v>
      </c>
      <c r="I39" s="376">
        <f t="array" ref="I39">SUM(IF($D4:$D28="入学者数(E)",I4:I28,0))</f>
        <v>0</v>
      </c>
      <c r="J39" s="810" t="e">
        <f>AVERAGE(E41:I41)</f>
        <v>#DIV/0!</v>
      </c>
      <c r="K39" s="785"/>
      <c r="L39" s="787"/>
    </row>
    <row r="40" spans="1:12" s="309" customFormat="1" ht="11.25" customHeight="1" x14ac:dyDescent="0.15">
      <c r="A40" s="310"/>
      <c r="B40" s="347"/>
      <c r="C40" s="342"/>
      <c r="D40" s="341" t="s">
        <v>224</v>
      </c>
      <c r="E40" s="376">
        <f t="array" ref="E40">SUM(IF($D4:$D28="入学定員(F)",E4:E28,0))</f>
        <v>0</v>
      </c>
      <c r="F40" s="376">
        <f t="array" ref="F40">SUM(IF($D4:$D28="入学定員(F)",F4:F28,0))</f>
        <v>0</v>
      </c>
      <c r="G40" s="376">
        <f t="array" ref="G40">SUM(IF($D4:$D28="入学定員(F)",G4:G28,0))</f>
        <v>0</v>
      </c>
      <c r="H40" s="376">
        <f t="array" ref="H40">SUM(IF($D4:$D28="入学定員(F)",H4:H28,0))</f>
        <v>0</v>
      </c>
      <c r="I40" s="376">
        <f t="array" ref="I40">SUM(IF($D4:$D28="入学定員(F)",I4:I28,0))</f>
        <v>0</v>
      </c>
      <c r="J40" s="811"/>
      <c r="K40" s="785"/>
      <c r="L40" s="787"/>
    </row>
    <row r="41" spans="1:12" s="309" customFormat="1" ht="11.25" customHeight="1" thickBot="1" x14ac:dyDescent="0.2">
      <c r="A41" s="310"/>
      <c r="B41" s="347"/>
      <c r="C41" s="342"/>
      <c r="D41" s="343" t="s">
        <v>223</v>
      </c>
      <c r="E41" s="364" t="e">
        <f>E39/E40</f>
        <v>#DIV/0!</v>
      </c>
      <c r="F41" s="364" t="e">
        <f>F39/F40</f>
        <v>#DIV/0!</v>
      </c>
      <c r="G41" s="364" t="e">
        <f>G39/G40</f>
        <v>#DIV/0!</v>
      </c>
      <c r="H41" s="364" t="e">
        <f>H39/H40</f>
        <v>#DIV/0!</v>
      </c>
      <c r="I41" s="364" t="e">
        <f>I39/I40</f>
        <v>#DIV/0!</v>
      </c>
      <c r="J41" s="812"/>
      <c r="K41" s="785"/>
      <c r="L41" s="787"/>
    </row>
    <row r="42" spans="1:12" s="309" customFormat="1" ht="11.25" customHeight="1" x14ac:dyDescent="0.15">
      <c r="A42" s="310"/>
      <c r="B42" s="347"/>
      <c r="C42" s="342"/>
      <c r="D42" s="341" t="s">
        <v>222</v>
      </c>
      <c r="E42" s="376">
        <f t="array" ref="E42">SUM(IF($D4:$D28="在籍学生数(G)",E4:E28,0))</f>
        <v>0</v>
      </c>
      <c r="F42" s="376">
        <f t="array" ref="F42">SUM(IF($D4:$D28="在籍学生数(G)",F4:F28,0))</f>
        <v>0</v>
      </c>
      <c r="G42" s="376">
        <f t="array" ref="G42">SUM(IF($D4:$D28="在籍学生数(G)",G4:G28,0))</f>
        <v>0</v>
      </c>
      <c r="H42" s="376">
        <f t="array" ref="H42">SUM(IF($D4:$D28="在籍学生数(G)",H4:H28,0))</f>
        <v>0</v>
      </c>
      <c r="I42" s="376">
        <f t="array" ref="I42">SUM(IF($D4:$D28="在籍学生数(G)",I4:I28,0))</f>
        <v>0</v>
      </c>
      <c r="J42" s="379"/>
      <c r="K42" s="796"/>
      <c r="L42" s="787"/>
    </row>
    <row r="43" spans="1:12" s="309" customFormat="1" ht="11.25" customHeight="1" x14ac:dyDescent="0.15">
      <c r="A43" s="310"/>
      <c r="B43" s="347"/>
      <c r="C43" s="342"/>
      <c r="D43" s="341" t="s">
        <v>221</v>
      </c>
      <c r="E43" s="376">
        <f t="array" ref="E43">SUM(IF($D4:$D28="収容定員(H)",E4:E28,0))</f>
        <v>0</v>
      </c>
      <c r="F43" s="376">
        <f t="array" ref="F43">SUM(IF($D4:$D28="収容定員(H)",F4:F28,0))</f>
        <v>0</v>
      </c>
      <c r="G43" s="376">
        <f t="array" ref="G43">SUM(IF($D4:$D28="収容定員(H)",G4:G28,0))</f>
        <v>0</v>
      </c>
      <c r="H43" s="376">
        <f t="array" ref="H43">SUM(IF($D4:$D28="収容定員(H)",H4:H28,0))</f>
        <v>0</v>
      </c>
      <c r="I43" s="376">
        <f t="array" ref="I43">SUM(IF($D4:$D28="収容定員(H)",I4:I28,0))</f>
        <v>0</v>
      </c>
      <c r="J43" s="380"/>
      <c r="K43" s="796"/>
      <c r="L43" s="787"/>
    </row>
    <row r="44" spans="1:12" s="309" customFormat="1" ht="11.25" customHeight="1" thickBot="1" x14ac:dyDescent="0.2">
      <c r="A44" s="310"/>
      <c r="B44" s="346"/>
      <c r="C44" s="340"/>
      <c r="D44" s="339" t="s">
        <v>220</v>
      </c>
      <c r="E44" s="369" t="e">
        <f>E42/E43</f>
        <v>#DIV/0!</v>
      </c>
      <c r="F44" s="369" t="e">
        <f>F42/F43</f>
        <v>#DIV/0!</v>
      </c>
      <c r="G44" s="369" t="e">
        <f>G42/G43</f>
        <v>#DIV/0!</v>
      </c>
      <c r="H44" s="369" t="e">
        <f>H42/H43</f>
        <v>#DIV/0!</v>
      </c>
      <c r="I44" s="369" t="e">
        <f>I42/I43</f>
        <v>#DIV/0!</v>
      </c>
      <c r="J44" s="378"/>
      <c r="K44" s="797"/>
      <c r="L44" s="790"/>
    </row>
    <row r="45" spans="1:12" s="309" customFormat="1" ht="11.25" customHeight="1" x14ac:dyDescent="0.15">
      <c r="A45" s="310"/>
      <c r="B45" s="345" t="s">
        <v>261</v>
      </c>
      <c r="C45" s="344"/>
      <c r="D45" s="341" t="s">
        <v>212</v>
      </c>
      <c r="E45" s="376">
        <f t="array" ref="E45">SUM(IF($D29:$D44="志願者数",E29:E44,0),IF($D4:$D28="志願者数",E4:E28,0))</f>
        <v>0</v>
      </c>
      <c r="F45" s="376">
        <f t="array" ref="F45">SUM(IF($D29:$D44="志願者数",F29:F44,0),IF($D4:$D28="志願者数",F4:F28,0))</f>
        <v>0</v>
      </c>
      <c r="G45" s="376">
        <f t="array" ref="G45">SUM(IF($D29:$D44="志願者数",G29:G44,0),IF($D4:$D28="志願者数",G4:G28,0))</f>
        <v>0</v>
      </c>
      <c r="H45" s="376">
        <f t="array" ref="H45">SUM(IF($D29:$D44="志願者数",H29:H44,0),IF($D4:$D28="志願者数",H4:H28,0))</f>
        <v>0</v>
      </c>
      <c r="I45" s="376">
        <f t="array" ref="I45">SUM(IF($D29:$D44="志願者数",I29:I44,0),IF($D4:$D28="志願者数",I4:I28,0))</f>
        <v>0</v>
      </c>
      <c r="J45" s="377"/>
      <c r="K45" s="809"/>
      <c r="L45" s="808"/>
    </row>
    <row r="46" spans="1:12" s="309" customFormat="1" ht="11.25" customHeight="1" thickBot="1" x14ac:dyDescent="0.2">
      <c r="A46" s="310"/>
      <c r="B46" s="359"/>
      <c r="C46" s="342"/>
      <c r="D46" s="341" t="s">
        <v>211</v>
      </c>
      <c r="E46" s="376">
        <f t="array" ref="E46">SUM(IF($D29:$D44="合格者数",E29:E44,0),IF($D4:$D28="合格者数",E4:E28,0))</f>
        <v>0</v>
      </c>
      <c r="F46" s="376">
        <f t="array" ref="F46">SUM(IF($D29:$D44="合格者数",F29:F44,0),IF($D4:$D28="合格者数",F4:F28,0))</f>
        <v>0</v>
      </c>
      <c r="G46" s="376">
        <f t="array" ref="G46">SUM(IF($D29:$D44="合格者数",G29:G44,0),IF($D4:$D28="合格者数",G4:G28,0))</f>
        <v>0</v>
      </c>
      <c r="H46" s="376">
        <f t="array" ref="H46">SUM(IF($D29:$D44="合格者数",H29:H44,0),IF($D4:$D28="合格者数",H4:H28,0))</f>
        <v>0</v>
      </c>
      <c r="I46" s="376">
        <f t="array" ref="I46">SUM(IF($D29:$D44="合格者数",I29:I44,0),IF($D4:$D28="合格者数",I4:I28,0))</f>
        <v>0</v>
      </c>
      <c r="J46" s="378"/>
      <c r="K46" s="796"/>
      <c r="L46" s="787"/>
    </row>
    <row r="47" spans="1:12" s="309" customFormat="1" ht="11.25" customHeight="1" x14ac:dyDescent="0.15">
      <c r="A47" s="310"/>
      <c r="B47" s="359"/>
      <c r="C47" s="342"/>
      <c r="D47" s="341" t="s">
        <v>219</v>
      </c>
      <c r="E47" s="376">
        <f t="array" ref="E47">SUM(IF($D29:$D44="入学者数(M)",E29:E44,0),IF($D29:$D44="入学者数(Q)",E29:E44,0),IF($D4:$D28="入学者数(I)",E4:E28,0))</f>
        <v>0</v>
      </c>
      <c r="F47" s="376">
        <f t="array" ref="F47">SUM(IF($D29:$D44="入学者数(M)",F29:F44,0),IF($D29:$D44="入学者数(Q)",F29:F44,0),IF($D4:$D28="入学者数(I)",F4:F28,0))</f>
        <v>0</v>
      </c>
      <c r="G47" s="376">
        <f t="array" ref="G47">SUM(IF($D29:$D44="入学者数(M)",G29:G44,0),IF($D29:$D44="入学者数(Q)",G29:G44,0),IF($D4:$D28="入学者数(I)",G4:G28,0))</f>
        <v>0</v>
      </c>
      <c r="H47" s="376">
        <f t="array" ref="H47">SUM(IF($D29:$D44="入学者数(M)",H29:H44,0),IF($D29:$D44="入学者数(Q)",H29:H44,0),IF($D4:$D28="入学者数(I)",H4:H28,0))</f>
        <v>0</v>
      </c>
      <c r="I47" s="376">
        <f t="array" ref="I47">SUM(IF($D29:$D44="入学者数(M)",I29:I44,0),IF($D29:$D44="入学者数(Q)",I29:I44,0),IF($D4:$D28="入学者数(I)",I4:I28,0))</f>
        <v>0</v>
      </c>
      <c r="J47" s="810" t="e">
        <f>AVERAGE(E49:I49)</f>
        <v>#DIV/0!</v>
      </c>
      <c r="K47" s="785"/>
      <c r="L47" s="787"/>
    </row>
    <row r="48" spans="1:12" s="309" customFormat="1" ht="11.25" customHeight="1" x14ac:dyDescent="0.15">
      <c r="A48" s="310"/>
      <c r="B48" s="359"/>
      <c r="C48" s="342"/>
      <c r="D48" s="341" t="s">
        <v>218</v>
      </c>
      <c r="E48" s="376">
        <f t="array" ref="E48">SUM(IF($D29:$D44="入学定員(N)",E29:E44,0),IF($D29:$D44="入学定員(R)",E29:E44,0),IF($D4:$D28="入学定員(J)",E4:E28,0))</f>
        <v>0</v>
      </c>
      <c r="F48" s="376">
        <f t="array" ref="F48">SUM(IF($D29:$D44="入学定員(N)",F29:F44,0),IF($D29:$D44="入学定員(R)",F29:F44,0),IF($D4:$D28="入学定員(J)",F4:F28,0))</f>
        <v>0</v>
      </c>
      <c r="G48" s="376">
        <f t="array" ref="G48">SUM(IF($D29:$D44="入学定員(N)",G29:G44,0),IF($D29:$D44="入学定員(R)",G29:G44,0),IF($D4:$D28="入学定員(J)",G4:G28,0))</f>
        <v>0</v>
      </c>
      <c r="H48" s="376">
        <f t="array" ref="H48">SUM(IF($D29:$D44="入学定員(N)",H29:H44,0),IF($D29:$D44="入学定員(R)",H29:H44,0),IF($D4:$D28="入学定員(J)",H4:H28,0))</f>
        <v>0</v>
      </c>
      <c r="I48" s="376">
        <f t="array" ref="I48">SUM(IF($D29:$D44="入学定員(N)",I29:I44,0),IF($D29:$D44="入学定員(R)",I29:I44,0),IF($D4:$D28="入学定員(J)",I4:I28,0))</f>
        <v>0</v>
      </c>
      <c r="J48" s="811"/>
      <c r="K48" s="785"/>
      <c r="L48" s="787"/>
    </row>
    <row r="49" spans="1:12" s="309" customFormat="1" ht="11.25" customHeight="1" thickBot="1" x14ac:dyDescent="0.2">
      <c r="A49" s="310"/>
      <c r="B49" s="359"/>
      <c r="C49" s="342"/>
      <c r="D49" s="343" t="s">
        <v>217</v>
      </c>
      <c r="E49" s="364" t="e">
        <f>E47/E48</f>
        <v>#DIV/0!</v>
      </c>
      <c r="F49" s="364" t="e">
        <f>F47/F48</f>
        <v>#DIV/0!</v>
      </c>
      <c r="G49" s="364" t="e">
        <f>G47/G48</f>
        <v>#DIV/0!</v>
      </c>
      <c r="H49" s="364" t="e">
        <f>H47/H48</f>
        <v>#DIV/0!</v>
      </c>
      <c r="I49" s="364" t="e">
        <f t="shared" ref="I49" si="0">I47/I48</f>
        <v>#DIV/0!</v>
      </c>
      <c r="J49" s="812"/>
      <c r="K49" s="785"/>
      <c r="L49" s="787"/>
    </row>
    <row r="50" spans="1:12" s="309" customFormat="1" ht="11.25" customHeight="1" x14ac:dyDescent="0.15">
      <c r="A50" s="310"/>
      <c r="B50" s="359"/>
      <c r="C50" s="342"/>
      <c r="D50" s="341" t="s">
        <v>216</v>
      </c>
      <c r="E50" s="376">
        <f t="array" ref="E50">SUM(IF($D29:$D44="在籍学生数(O)",E29:E44,0),IF($D29:$D44="在籍学生数(S)",E29:E44,0),IF($D4:$D28="在籍学生数(K)",E4:E28,0))</f>
        <v>0</v>
      </c>
      <c r="F50" s="376">
        <f t="array" ref="F50">SUM(IF($D29:$D44="在籍学生数(O)",F29:F44,0),IF($D29:$D44="在籍学生数(S)",F29:F44,0),IF($D4:$D28="在籍学生数(K)",F4:F28,0))</f>
        <v>0</v>
      </c>
      <c r="G50" s="376">
        <f t="array" ref="G50">SUM(IF($D29:$D44="在籍学生数(O)",G29:G44,0),IF($D29:$D44="在籍学生数(S)",G29:G44,0),IF($D4:$D28="在籍学生数(K)",G4:G28,0))</f>
        <v>0</v>
      </c>
      <c r="H50" s="376">
        <f t="array" ref="H50">SUM(IF($D29:$D44="在籍学生数(O)",H29:H44,0),IF($D29:$D44="在籍学生数(S)",H29:H44,0),IF($D4:$D28="在籍学生数(K)",H4:H28,0))</f>
        <v>0</v>
      </c>
      <c r="I50" s="376">
        <f t="array" ref="I50">SUM(IF($D29:$D44="在籍学生数(O)",I29:I44,0),IF($D29:$D44="在籍学生数(S)",I29:I44,0),IF($D4:$D28="在籍学生数(K)",I4:I28,0))</f>
        <v>0</v>
      </c>
      <c r="J50" s="379"/>
      <c r="K50" s="796"/>
      <c r="L50" s="787"/>
    </row>
    <row r="51" spans="1:12" s="309" customFormat="1" ht="11.25" customHeight="1" x14ac:dyDescent="0.15">
      <c r="A51" s="310"/>
      <c r="B51" s="359"/>
      <c r="C51" s="342"/>
      <c r="D51" s="341" t="s">
        <v>215</v>
      </c>
      <c r="E51" s="376">
        <f t="array" ref="E51">SUM(IF($D29:$D44="収容定員(P)",E29:E44,0),IF($D29:$D44="収容定員(T)",E29:E44,0),IF($D4:$D28="収容定員(L)",E4:E28,0))</f>
        <v>0</v>
      </c>
      <c r="F51" s="376">
        <f t="array" ref="F51">SUM(IF($D29:$D44="収容定員(P)",F29:F44,0),IF($D29:$D44="収容定員(T)",F29:F44,0),IF($D4:$D28="収容定員(L)",F4:F28,0))</f>
        <v>0</v>
      </c>
      <c r="G51" s="376">
        <f t="array" ref="G51">SUM(IF($D29:$D44="収容定員(P)",G29:G44,0),IF($D29:$D44="収容定員(T)",G29:G44,0),IF($D4:$D28="収容定員(L)",G4:G28,0))</f>
        <v>0</v>
      </c>
      <c r="H51" s="376">
        <f t="array" ref="H51">SUM(IF($D29:$D44="収容定員(P)",H29:H44,0),IF($D29:$D44="収容定員(T)",H29:H44,0),IF($D4:$D28="収容定員(L)",H4:H28,0))</f>
        <v>0</v>
      </c>
      <c r="I51" s="376">
        <f t="array" ref="I51">SUM(IF($D29:$D44="収容定員(P)",I29:I44,0),IF($D29:$D44="収容定員(T)",I29:I44,0),IF($D4:$D28="収容定員(L)",I4:I28,0))</f>
        <v>0</v>
      </c>
      <c r="J51" s="380"/>
      <c r="K51" s="796"/>
      <c r="L51" s="787"/>
    </row>
    <row r="52" spans="1:12" s="309" customFormat="1" ht="11.25" customHeight="1" thickBot="1" x14ac:dyDescent="0.2">
      <c r="A52" s="310"/>
      <c r="B52" s="360"/>
      <c r="C52" s="340"/>
      <c r="D52" s="339" t="s">
        <v>214</v>
      </c>
      <c r="E52" s="369" t="e">
        <f>E50/E51</f>
        <v>#DIV/0!</v>
      </c>
      <c r="F52" s="369" t="e">
        <f>F50/F51</f>
        <v>#DIV/0!</v>
      </c>
      <c r="G52" s="369" t="e">
        <f t="shared" ref="G52:I52" si="1">G50/G51</f>
        <v>#DIV/0!</v>
      </c>
      <c r="H52" s="369" t="e">
        <f t="shared" si="1"/>
        <v>#DIV/0!</v>
      </c>
      <c r="I52" s="369" t="e">
        <f t="shared" si="1"/>
        <v>#DIV/0!</v>
      </c>
      <c r="J52" s="378"/>
      <c r="K52" s="797"/>
      <c r="L52" s="790"/>
    </row>
    <row r="53" spans="1:12" ht="14.25" thickBot="1" x14ac:dyDescent="0.2">
      <c r="A53" s="319"/>
      <c r="B53" s="319"/>
      <c r="C53" s="319"/>
      <c r="D53" s="319"/>
      <c r="E53" s="319"/>
      <c r="F53" s="319"/>
      <c r="G53" s="319"/>
      <c r="H53" s="319"/>
      <c r="I53" s="319"/>
      <c r="J53" s="319"/>
      <c r="K53" s="319"/>
      <c r="L53" s="319"/>
    </row>
    <row r="54" spans="1:12" x14ac:dyDescent="0.15">
      <c r="A54" s="319"/>
      <c r="B54" s="770" t="s">
        <v>213</v>
      </c>
      <c r="C54" s="771"/>
      <c r="D54" s="338" t="s">
        <v>212</v>
      </c>
      <c r="E54" s="337"/>
      <c r="F54" s="337"/>
      <c r="G54" s="337"/>
      <c r="H54" s="337"/>
      <c r="I54" s="337"/>
      <c r="J54" s="336"/>
      <c r="K54" s="335"/>
      <c r="L54" s="334"/>
    </row>
    <row r="55" spans="1:12" ht="14.25" thickBot="1" x14ac:dyDescent="0.2">
      <c r="A55" s="319"/>
      <c r="B55" s="772"/>
      <c r="C55" s="773"/>
      <c r="D55" s="329" t="s">
        <v>211</v>
      </c>
      <c r="E55" s="328"/>
      <c r="F55" s="328"/>
      <c r="G55" s="328"/>
      <c r="H55" s="328"/>
      <c r="I55" s="328"/>
      <c r="J55" s="333"/>
      <c r="K55" s="326"/>
      <c r="L55" s="325"/>
    </row>
    <row r="56" spans="1:12" x14ac:dyDescent="0.15">
      <c r="A56" s="319"/>
      <c r="B56" s="772"/>
      <c r="C56" s="773"/>
      <c r="D56" s="329" t="s">
        <v>210</v>
      </c>
      <c r="E56" s="328"/>
      <c r="F56" s="328"/>
      <c r="G56" s="328"/>
      <c r="H56" s="328"/>
      <c r="I56" s="328"/>
      <c r="J56" s="776" t="e">
        <f>AVERAGE(E58:I58)</f>
        <v>#DIV/0!</v>
      </c>
      <c r="K56" s="326"/>
      <c r="L56" s="325"/>
    </row>
    <row r="57" spans="1:12" x14ac:dyDescent="0.15">
      <c r="A57" s="319"/>
      <c r="B57" s="772"/>
      <c r="C57" s="773"/>
      <c r="D57" s="329" t="s">
        <v>209</v>
      </c>
      <c r="E57" s="328"/>
      <c r="F57" s="328"/>
      <c r="G57" s="328"/>
      <c r="H57" s="328"/>
      <c r="I57" s="328"/>
      <c r="J57" s="777"/>
      <c r="K57" s="326"/>
      <c r="L57" s="325"/>
    </row>
    <row r="58" spans="1:12" ht="14.25" thickBot="1" x14ac:dyDescent="0.2">
      <c r="A58" s="319"/>
      <c r="B58" s="772"/>
      <c r="C58" s="773"/>
      <c r="D58" s="329" t="s">
        <v>208</v>
      </c>
      <c r="E58" s="332" t="e">
        <f>E56/E57</f>
        <v>#DIV/0!</v>
      </c>
      <c r="F58" s="332" t="e">
        <f>F56/F57</f>
        <v>#DIV/0!</v>
      </c>
      <c r="G58" s="332" t="e">
        <f>G56/G57</f>
        <v>#DIV/0!</v>
      </c>
      <c r="H58" s="332" t="e">
        <f>H56/H57</f>
        <v>#DIV/0!</v>
      </c>
      <c r="I58" s="331" t="e">
        <f>I56/I57</f>
        <v>#DIV/0!</v>
      </c>
      <c r="J58" s="778"/>
      <c r="K58" s="326"/>
      <c r="L58" s="325"/>
    </row>
    <row r="59" spans="1:12" x14ac:dyDescent="0.15">
      <c r="A59" s="319"/>
      <c r="B59" s="772"/>
      <c r="C59" s="773"/>
      <c r="D59" s="329" t="s">
        <v>207</v>
      </c>
      <c r="E59" s="328"/>
      <c r="F59" s="328"/>
      <c r="G59" s="328"/>
      <c r="H59" s="328"/>
      <c r="I59" s="328"/>
      <c r="J59" s="330"/>
      <c r="K59" s="326"/>
      <c r="L59" s="325"/>
    </row>
    <row r="60" spans="1:12" x14ac:dyDescent="0.15">
      <c r="A60" s="319"/>
      <c r="B60" s="772"/>
      <c r="C60" s="773"/>
      <c r="D60" s="329" t="s">
        <v>206</v>
      </c>
      <c r="E60" s="328"/>
      <c r="F60" s="328"/>
      <c r="G60" s="328"/>
      <c r="H60" s="328"/>
      <c r="I60" s="328"/>
      <c r="J60" s="327"/>
      <c r="K60" s="326"/>
      <c r="L60" s="325"/>
    </row>
    <row r="61" spans="1:12" ht="14.25" thickBot="1" x14ac:dyDescent="0.2">
      <c r="A61" s="319"/>
      <c r="B61" s="774"/>
      <c r="C61" s="775"/>
      <c r="D61" s="324" t="s">
        <v>205</v>
      </c>
      <c r="E61" s="323" t="e">
        <f>E59/E60</f>
        <v>#DIV/0!</v>
      </c>
      <c r="F61" s="323" t="e">
        <f>F59/F60</f>
        <v>#DIV/0!</v>
      </c>
      <c r="G61" s="323" t="e">
        <f>G59/G60</f>
        <v>#DIV/0!</v>
      </c>
      <c r="H61" s="323" t="e">
        <f>H59/H60</f>
        <v>#DIV/0!</v>
      </c>
      <c r="I61" s="323" t="e">
        <f>I59/I60</f>
        <v>#DIV/0!</v>
      </c>
      <c r="J61" s="322"/>
      <c r="K61" s="321"/>
      <c r="L61" s="320"/>
    </row>
    <row r="62" spans="1:12" x14ac:dyDescent="0.15">
      <c r="A62" s="319"/>
      <c r="B62" s="319"/>
      <c r="C62" s="319"/>
      <c r="D62" s="319"/>
      <c r="E62" s="319"/>
      <c r="F62" s="319"/>
      <c r="G62" s="319"/>
      <c r="H62" s="319"/>
      <c r="I62" s="319"/>
      <c r="J62" s="319"/>
      <c r="K62" s="319"/>
      <c r="L62" s="319"/>
    </row>
    <row r="63" spans="1:12" ht="14.25" thickBot="1" x14ac:dyDescent="0.2">
      <c r="A63" s="319"/>
      <c r="B63" s="319" t="s">
        <v>204</v>
      </c>
      <c r="C63" s="319"/>
      <c r="D63" s="319"/>
      <c r="E63" s="319"/>
      <c r="F63" s="319"/>
      <c r="G63" s="319"/>
      <c r="H63" s="319"/>
      <c r="I63" s="319"/>
      <c r="J63" s="319"/>
      <c r="K63" s="319"/>
      <c r="L63" s="319"/>
    </row>
    <row r="64" spans="1:12" s="309" customFormat="1" ht="69.75" customHeight="1" thickBot="1" x14ac:dyDescent="0.2">
      <c r="A64" s="310"/>
      <c r="B64" s="318" t="s">
        <v>203</v>
      </c>
      <c r="C64" s="317" t="s">
        <v>202</v>
      </c>
      <c r="D64" s="316" t="s">
        <v>201</v>
      </c>
      <c r="E64" s="315" t="s">
        <v>200</v>
      </c>
      <c r="F64" s="315" t="s">
        <v>200</v>
      </c>
      <c r="G64" s="315" t="s">
        <v>200</v>
      </c>
      <c r="H64" s="315" t="s">
        <v>200</v>
      </c>
      <c r="I64" s="314" t="s">
        <v>200</v>
      </c>
      <c r="J64" s="798" t="s">
        <v>199</v>
      </c>
      <c r="K64" s="798"/>
      <c r="L64" s="799"/>
    </row>
    <row r="65" spans="1:16" s="309" customFormat="1" ht="11.25" customHeight="1" x14ac:dyDescent="0.15">
      <c r="A65" s="310"/>
      <c r="B65" s="800" t="s">
        <v>198</v>
      </c>
      <c r="C65" s="804" t="s">
        <v>197</v>
      </c>
      <c r="D65" s="381" t="s">
        <v>193</v>
      </c>
      <c r="E65" s="382"/>
      <c r="F65" s="382"/>
      <c r="G65" s="382"/>
      <c r="H65" s="382"/>
      <c r="I65" s="382"/>
      <c r="J65" s="806"/>
      <c r="K65" s="807"/>
      <c r="L65" s="808"/>
      <c r="M65" s="311"/>
      <c r="N65" s="311"/>
      <c r="O65" s="311"/>
      <c r="P65" s="311"/>
    </row>
    <row r="66" spans="1:16" s="309" customFormat="1" ht="11.25" customHeight="1" x14ac:dyDescent="0.15">
      <c r="A66" s="310"/>
      <c r="B66" s="801"/>
      <c r="C66" s="791"/>
      <c r="D66" s="383" t="s">
        <v>192</v>
      </c>
      <c r="E66" s="384"/>
      <c r="F66" s="384"/>
      <c r="G66" s="384"/>
      <c r="H66" s="384"/>
      <c r="I66" s="384"/>
      <c r="J66" s="785"/>
      <c r="K66" s="786"/>
      <c r="L66" s="787"/>
      <c r="M66" s="311"/>
      <c r="N66" s="311"/>
      <c r="O66" s="311"/>
      <c r="P66" s="311"/>
    </row>
    <row r="67" spans="1:16" s="309" customFormat="1" ht="11.25" customHeight="1" x14ac:dyDescent="0.15">
      <c r="A67" s="310"/>
      <c r="B67" s="801"/>
      <c r="C67" s="791"/>
      <c r="D67" s="385" t="s">
        <v>191</v>
      </c>
      <c r="E67" s="386"/>
      <c r="F67" s="386"/>
      <c r="G67" s="386"/>
      <c r="H67" s="386"/>
      <c r="I67" s="386"/>
      <c r="J67" s="785"/>
      <c r="K67" s="786"/>
      <c r="L67" s="787"/>
      <c r="P67" s="311"/>
    </row>
    <row r="68" spans="1:16" s="309" customFormat="1" ht="11.25" customHeight="1" x14ac:dyDescent="0.15">
      <c r="A68" s="310"/>
      <c r="B68" s="801"/>
      <c r="C68" s="791"/>
      <c r="D68" s="387" t="s">
        <v>190</v>
      </c>
      <c r="E68" s="388"/>
      <c r="F68" s="388"/>
      <c r="G68" s="388"/>
      <c r="H68" s="388"/>
      <c r="I68" s="388"/>
      <c r="J68" s="785"/>
      <c r="K68" s="786"/>
      <c r="L68" s="787"/>
      <c r="P68" s="311"/>
    </row>
    <row r="69" spans="1:16" s="309" customFormat="1" ht="11.25" customHeight="1" x14ac:dyDescent="0.15">
      <c r="A69" s="310"/>
      <c r="B69" s="801"/>
      <c r="C69" s="791"/>
      <c r="D69" s="389" t="s">
        <v>189</v>
      </c>
      <c r="E69" s="390"/>
      <c r="F69" s="390"/>
      <c r="G69" s="390"/>
      <c r="H69" s="390"/>
      <c r="I69" s="390"/>
      <c r="J69" s="785"/>
      <c r="K69" s="786"/>
      <c r="L69" s="787"/>
      <c r="P69" s="311"/>
    </row>
    <row r="70" spans="1:16" s="309" customFormat="1" ht="11.25" customHeight="1" x14ac:dyDescent="0.15">
      <c r="A70" s="310"/>
      <c r="B70" s="801"/>
      <c r="C70" s="805"/>
      <c r="D70" s="391" t="s">
        <v>188</v>
      </c>
      <c r="E70" s="392"/>
      <c r="F70" s="392"/>
      <c r="G70" s="392"/>
      <c r="H70" s="392"/>
      <c r="I70" s="392"/>
      <c r="J70" s="793"/>
      <c r="K70" s="794"/>
      <c r="L70" s="795"/>
      <c r="P70" s="311"/>
    </row>
    <row r="71" spans="1:16" s="309" customFormat="1" ht="11.25" customHeight="1" x14ac:dyDescent="0.15">
      <c r="A71" s="310"/>
      <c r="B71" s="801"/>
      <c r="C71" s="791" t="s">
        <v>196</v>
      </c>
      <c r="D71" s="385" t="s">
        <v>186</v>
      </c>
      <c r="E71" s="386"/>
      <c r="F71" s="386"/>
      <c r="G71" s="386"/>
      <c r="H71" s="386"/>
      <c r="I71" s="386"/>
      <c r="J71" s="785"/>
      <c r="K71" s="786"/>
      <c r="L71" s="787"/>
      <c r="M71" s="311"/>
      <c r="N71" s="311"/>
      <c r="O71" s="311"/>
      <c r="P71" s="311"/>
    </row>
    <row r="72" spans="1:16" s="309" customFormat="1" ht="11.25" customHeight="1" x14ac:dyDescent="0.15">
      <c r="A72" s="310"/>
      <c r="B72" s="801"/>
      <c r="C72" s="791"/>
      <c r="D72" s="387" t="s">
        <v>185</v>
      </c>
      <c r="E72" s="388"/>
      <c r="F72" s="388"/>
      <c r="G72" s="388"/>
      <c r="H72" s="388"/>
      <c r="I72" s="388"/>
      <c r="J72" s="785"/>
      <c r="K72" s="786"/>
      <c r="L72" s="787"/>
      <c r="M72" s="311"/>
      <c r="N72" s="311"/>
      <c r="O72" s="311"/>
      <c r="P72" s="311"/>
    </row>
    <row r="73" spans="1:16" s="309" customFormat="1" ht="11.25" customHeight="1" x14ac:dyDescent="0.15">
      <c r="A73" s="310"/>
      <c r="B73" s="801"/>
      <c r="C73" s="791"/>
      <c r="D73" s="389" t="s">
        <v>184</v>
      </c>
      <c r="E73" s="390"/>
      <c r="F73" s="390"/>
      <c r="G73" s="390"/>
      <c r="H73" s="390"/>
      <c r="I73" s="390"/>
      <c r="J73" s="785"/>
      <c r="K73" s="786"/>
      <c r="L73" s="787"/>
      <c r="P73" s="311"/>
    </row>
    <row r="74" spans="1:16" s="309" customFormat="1" ht="11.25" customHeight="1" x14ac:dyDescent="0.15">
      <c r="A74" s="310"/>
      <c r="B74" s="801"/>
      <c r="C74" s="791"/>
      <c r="D74" s="391" t="s">
        <v>183</v>
      </c>
      <c r="E74" s="392"/>
      <c r="F74" s="392"/>
      <c r="G74" s="392"/>
      <c r="H74" s="392"/>
      <c r="I74" s="392"/>
      <c r="J74" s="785"/>
      <c r="K74" s="786"/>
      <c r="L74" s="787"/>
      <c r="P74" s="311"/>
    </row>
    <row r="75" spans="1:16" s="309" customFormat="1" ht="11.25" customHeight="1" x14ac:dyDescent="0.15">
      <c r="A75" s="310"/>
      <c r="B75" s="801"/>
      <c r="C75" s="791"/>
      <c r="D75" s="393" t="s">
        <v>182</v>
      </c>
      <c r="E75" s="394"/>
      <c r="F75" s="394"/>
      <c r="G75" s="394"/>
      <c r="H75" s="394"/>
      <c r="I75" s="394"/>
      <c r="J75" s="785"/>
      <c r="K75" s="786"/>
      <c r="L75" s="787"/>
      <c r="P75" s="311"/>
    </row>
    <row r="76" spans="1:16" s="309" customFormat="1" ht="11.25" customHeight="1" thickBot="1" x14ac:dyDescent="0.2">
      <c r="A76" s="310"/>
      <c r="B76" s="801"/>
      <c r="C76" s="792"/>
      <c r="D76" s="395" t="s">
        <v>181</v>
      </c>
      <c r="E76" s="396"/>
      <c r="F76" s="396"/>
      <c r="G76" s="396"/>
      <c r="H76" s="396"/>
      <c r="I76" s="396"/>
      <c r="J76" s="788"/>
      <c r="K76" s="789"/>
      <c r="L76" s="790"/>
      <c r="P76" s="311"/>
    </row>
    <row r="77" spans="1:16" s="309" customFormat="1" ht="11.25" customHeight="1" x14ac:dyDescent="0.15">
      <c r="A77" s="310"/>
      <c r="B77" s="802"/>
      <c r="C77" s="791" t="s">
        <v>195</v>
      </c>
      <c r="D77" s="385" t="s">
        <v>179</v>
      </c>
      <c r="E77" s="386"/>
      <c r="F77" s="386"/>
      <c r="G77" s="386"/>
      <c r="H77" s="386"/>
      <c r="I77" s="386"/>
      <c r="J77" s="785"/>
      <c r="K77" s="786"/>
      <c r="L77" s="787"/>
      <c r="M77" s="311"/>
      <c r="N77" s="311"/>
      <c r="O77" s="311"/>
      <c r="P77" s="311"/>
    </row>
    <row r="78" spans="1:16" s="309" customFormat="1" ht="11.25" customHeight="1" x14ac:dyDescent="0.15">
      <c r="A78" s="310"/>
      <c r="B78" s="802"/>
      <c r="C78" s="791"/>
      <c r="D78" s="387" t="s">
        <v>178</v>
      </c>
      <c r="E78" s="388"/>
      <c r="F78" s="388"/>
      <c r="G78" s="388"/>
      <c r="H78" s="388"/>
      <c r="I78" s="388"/>
      <c r="J78" s="785"/>
      <c r="K78" s="786"/>
      <c r="L78" s="787"/>
      <c r="M78" s="311"/>
      <c r="N78" s="311"/>
      <c r="O78" s="311"/>
      <c r="P78" s="311"/>
    </row>
    <row r="79" spans="1:16" s="309" customFormat="1" ht="11.25" customHeight="1" x14ac:dyDescent="0.15">
      <c r="A79" s="310"/>
      <c r="B79" s="802"/>
      <c r="C79" s="791"/>
      <c r="D79" s="389" t="s">
        <v>177</v>
      </c>
      <c r="E79" s="390"/>
      <c r="F79" s="390"/>
      <c r="G79" s="390"/>
      <c r="H79" s="390"/>
      <c r="I79" s="390"/>
      <c r="J79" s="785"/>
      <c r="K79" s="786"/>
      <c r="L79" s="787"/>
      <c r="P79" s="311"/>
    </row>
    <row r="80" spans="1:16" s="309" customFormat="1" ht="11.25" customHeight="1" x14ac:dyDescent="0.15">
      <c r="A80" s="310"/>
      <c r="B80" s="802"/>
      <c r="C80" s="791"/>
      <c r="D80" s="391" t="s">
        <v>176</v>
      </c>
      <c r="E80" s="392"/>
      <c r="F80" s="392"/>
      <c r="G80" s="392"/>
      <c r="H80" s="392"/>
      <c r="I80" s="392"/>
      <c r="J80" s="785"/>
      <c r="K80" s="786"/>
      <c r="L80" s="787"/>
      <c r="P80" s="311"/>
    </row>
    <row r="81" spans="1:16" s="309" customFormat="1" ht="11.25" customHeight="1" x14ac:dyDescent="0.15">
      <c r="A81" s="310"/>
      <c r="B81" s="802"/>
      <c r="C81" s="791"/>
      <c r="D81" s="393" t="s">
        <v>175</v>
      </c>
      <c r="E81" s="394"/>
      <c r="F81" s="394"/>
      <c r="G81" s="394"/>
      <c r="H81" s="394"/>
      <c r="I81" s="394"/>
      <c r="J81" s="785"/>
      <c r="K81" s="786"/>
      <c r="L81" s="787"/>
      <c r="P81" s="311"/>
    </row>
    <row r="82" spans="1:16" s="309" customFormat="1" ht="11.25" customHeight="1" thickBot="1" x14ac:dyDescent="0.2">
      <c r="A82" s="310"/>
      <c r="B82" s="803"/>
      <c r="C82" s="792"/>
      <c r="D82" s="395" t="s">
        <v>174</v>
      </c>
      <c r="E82" s="396"/>
      <c r="F82" s="396"/>
      <c r="G82" s="396"/>
      <c r="H82" s="396"/>
      <c r="I82" s="396"/>
      <c r="J82" s="788"/>
      <c r="K82" s="789"/>
      <c r="L82" s="790"/>
      <c r="P82" s="311"/>
    </row>
    <row r="83" spans="1:16" s="309" customFormat="1" ht="6.75" customHeight="1" thickBot="1" x14ac:dyDescent="0.2">
      <c r="A83" s="310"/>
      <c r="B83" s="313"/>
      <c r="C83" s="312"/>
      <c r="D83" s="397"/>
      <c r="E83" s="398"/>
      <c r="F83" s="398"/>
      <c r="G83" s="399"/>
      <c r="H83" s="398"/>
      <c r="I83" s="400"/>
      <c r="J83" s="401"/>
      <c r="K83" s="402"/>
      <c r="L83" s="403"/>
      <c r="P83" s="311"/>
    </row>
    <row r="84" spans="1:16" s="309" customFormat="1" ht="11.25" customHeight="1" x14ac:dyDescent="0.15">
      <c r="A84" s="310"/>
      <c r="B84" s="779" t="s">
        <v>194</v>
      </c>
      <c r="C84" s="780"/>
      <c r="D84" s="381" t="s">
        <v>193</v>
      </c>
      <c r="E84" s="366">
        <f t="array" ref="E84">SUM(IF($D65:$D83="入学者数（２年次）a",E65:E83,0))</f>
        <v>0</v>
      </c>
      <c r="F84" s="366">
        <f t="array" ref="F84">SUM(IF($D65:$D83="入学者数（２年次）a",F65:F83,0))</f>
        <v>0</v>
      </c>
      <c r="G84" s="366">
        <f t="array" ref="G84">SUM(IF($D65:$D83="入学者数（２年次）a",G65:G83,0))</f>
        <v>0</v>
      </c>
      <c r="H84" s="366">
        <f t="array" ref="H84">SUM(IF($D65:$D83="入学者数（２年次）a",H65:H83,0))</f>
        <v>0</v>
      </c>
      <c r="I84" s="366">
        <f t="array" ref="I84">SUM(IF($D65:$D83="入学者数（２年次）a",I65:I83,0))</f>
        <v>0</v>
      </c>
      <c r="J84" s="785"/>
      <c r="K84" s="786"/>
      <c r="L84" s="787"/>
    </row>
    <row r="85" spans="1:16" s="309" customFormat="1" ht="11.25" customHeight="1" x14ac:dyDescent="0.15">
      <c r="A85" s="310"/>
      <c r="B85" s="781"/>
      <c r="C85" s="782"/>
      <c r="D85" s="383" t="s">
        <v>192</v>
      </c>
      <c r="E85" s="404">
        <f t="array" ref="E85">SUM(IF($D65:$D83="入学定員（２年次）a",E65:E83,0))</f>
        <v>0</v>
      </c>
      <c r="F85" s="404">
        <f t="array" ref="F85">SUM(IF($D65:$D83="入学定員（２年次）a",F65:F83,0))</f>
        <v>0</v>
      </c>
      <c r="G85" s="404">
        <f t="array" ref="G85">SUM(IF($D65:$D83="入学定員（２年次）a",G65:G83,0))</f>
        <v>0</v>
      </c>
      <c r="H85" s="404">
        <f t="array" ref="H85">SUM(IF($D65:$D83="入学定員（２年次）a",H65:H83,0))</f>
        <v>0</v>
      </c>
      <c r="I85" s="404">
        <f t="array" ref="I85">SUM(IF($D65:$D83="入学定員（２年次）a",I65:I83,0))</f>
        <v>0</v>
      </c>
      <c r="J85" s="785"/>
      <c r="K85" s="786"/>
      <c r="L85" s="787"/>
    </row>
    <row r="86" spans="1:16" s="309" customFormat="1" ht="11.25" customHeight="1" x14ac:dyDescent="0.15">
      <c r="A86" s="310"/>
      <c r="B86" s="781"/>
      <c r="C86" s="782"/>
      <c r="D86" s="385" t="s">
        <v>191</v>
      </c>
      <c r="E86" s="405">
        <f t="array" ref="E86">SUM(IF($D65:$D83="入学者数（３年次）a",E65:E83,0))</f>
        <v>0</v>
      </c>
      <c r="F86" s="405">
        <f t="array" ref="F86">SUM(IF($D65:$D83="入学者数（３年次）a",F65:F83,0))</f>
        <v>0</v>
      </c>
      <c r="G86" s="405">
        <f t="array" ref="G86">SUM(IF($D65:$D83="入学者数（３年次）a",G65:G83,0))</f>
        <v>0</v>
      </c>
      <c r="H86" s="405">
        <f t="array" ref="H86">SUM(IF($D65:$D83="入学者数（３年次）a",H65:H83,0))</f>
        <v>0</v>
      </c>
      <c r="I86" s="405">
        <f t="array" ref="I86">SUM(IF($D65:$D83="入学者数（３年次）a",I65:I83,0))</f>
        <v>0</v>
      </c>
      <c r="J86" s="785"/>
      <c r="K86" s="786"/>
      <c r="L86" s="787"/>
    </row>
    <row r="87" spans="1:16" s="309" customFormat="1" ht="11.25" customHeight="1" x14ac:dyDescent="0.15">
      <c r="A87" s="310"/>
      <c r="B87" s="781"/>
      <c r="C87" s="782"/>
      <c r="D87" s="391" t="s">
        <v>190</v>
      </c>
      <c r="E87" s="406">
        <f t="array" ref="E87">SUM(IF($D65:$D83="入学定員（３年次）a",E65:E83,0))</f>
        <v>0</v>
      </c>
      <c r="F87" s="406">
        <f t="array" ref="F87">SUM(IF($D65:$D83="入学定員（３年次）a",F65:F83,0))</f>
        <v>0</v>
      </c>
      <c r="G87" s="406">
        <f t="array" ref="G87">SUM(IF($D65:$D83="入学定員（３年次）a",G65:G83,0))</f>
        <v>0</v>
      </c>
      <c r="H87" s="406">
        <f t="array" ref="H87">SUM(IF($D65:$D83="入学定員（３年次）a",H65:H83,0))</f>
        <v>0</v>
      </c>
      <c r="I87" s="406">
        <f t="array" ref="I87">SUM(IF($D65:$D83="入学定員（３年次）a",I65:I83,0))</f>
        <v>0</v>
      </c>
      <c r="J87" s="785"/>
      <c r="K87" s="786"/>
      <c r="L87" s="787"/>
    </row>
    <row r="88" spans="1:16" s="309" customFormat="1" ht="11.25" customHeight="1" x14ac:dyDescent="0.15">
      <c r="A88" s="310"/>
      <c r="B88" s="781"/>
      <c r="C88" s="782"/>
      <c r="D88" s="393" t="s">
        <v>189</v>
      </c>
      <c r="E88" s="407">
        <f t="array" ref="E88">SUM(IF($D65:$D83="入学者数（４年次）a",E65:E83,0))</f>
        <v>0</v>
      </c>
      <c r="F88" s="407">
        <f t="array" ref="F88">SUM(IF($D65:$D83="入学者数（４年次）a",F65:F83,0))</f>
        <v>0</v>
      </c>
      <c r="G88" s="407">
        <f t="array" ref="G88">SUM(IF($D65:$D83="入学者数（４年次）a",G65:G83,0))</f>
        <v>0</v>
      </c>
      <c r="H88" s="407">
        <f t="array" ref="H88">SUM(IF($D65:$D83="入学者数（４年次）a",H65:H83,0))</f>
        <v>0</v>
      </c>
      <c r="I88" s="407">
        <f t="array" ref="I88">SUM(IF($D65:$D83="入学者数（４年次）a",I65:I83,0))</f>
        <v>0</v>
      </c>
      <c r="J88" s="785"/>
      <c r="K88" s="786"/>
      <c r="L88" s="787"/>
    </row>
    <row r="89" spans="1:16" s="309" customFormat="1" ht="11.25" customHeight="1" thickBot="1" x14ac:dyDescent="0.2">
      <c r="A89" s="310"/>
      <c r="B89" s="783"/>
      <c r="C89" s="784"/>
      <c r="D89" s="395" t="s">
        <v>188</v>
      </c>
      <c r="E89" s="363">
        <f t="array" ref="E89">SUM(IF($D65:$D83="入学定員（４年次）a",E65:E83,0))</f>
        <v>0</v>
      </c>
      <c r="F89" s="363">
        <f t="array" ref="F89">SUM(IF($D65:$D83="入学定員（４年次）a",F65:F83,0))</f>
        <v>0</v>
      </c>
      <c r="G89" s="363">
        <f t="array" ref="G89">SUM(IF($D65:$D83="入学定員（４年次）a",G65:G83,0))</f>
        <v>0</v>
      </c>
      <c r="H89" s="363">
        <f t="array" ref="H89">SUM(IF($D65:$D83="入学定員（４年次）a",H65:H83,0))</f>
        <v>0</v>
      </c>
      <c r="I89" s="363">
        <f t="array" ref="I89">SUM(IF($D65:$D83="入学定員（４年次）a",I65:I83,0))</f>
        <v>0</v>
      </c>
      <c r="J89" s="788"/>
      <c r="K89" s="789"/>
      <c r="L89" s="790"/>
    </row>
    <row r="90" spans="1:16" s="309" customFormat="1" ht="11.25" customHeight="1" x14ac:dyDescent="0.15">
      <c r="A90" s="310"/>
      <c r="B90" s="779" t="s">
        <v>187</v>
      </c>
      <c r="C90" s="780"/>
      <c r="D90" s="381" t="s">
        <v>186</v>
      </c>
      <c r="E90" s="366">
        <f t="array" ref="E90">SUM(IF($D65:$D83="入学者数（２年次）b",E65:E83,0))</f>
        <v>0</v>
      </c>
      <c r="F90" s="366">
        <f t="array" ref="F90">SUM(IF($D65:$D83="入学者数（２年次）b",F65:F83,0))</f>
        <v>0</v>
      </c>
      <c r="G90" s="366">
        <f t="array" ref="G90">SUM(IF($D65:$D83="入学者数（２年次）b",G65:G83,0))</f>
        <v>0</v>
      </c>
      <c r="H90" s="366">
        <f t="array" ref="H90">SUM(IF($D65:$D83="入学者数（２年次）b",H65:H83,0))</f>
        <v>0</v>
      </c>
      <c r="I90" s="366">
        <f t="array" ref="I90">SUM(IF($D65:$D83="入学者数（２年次）b",I65:I83,0))</f>
        <v>0</v>
      </c>
      <c r="J90" s="785"/>
      <c r="K90" s="786"/>
      <c r="L90" s="787"/>
    </row>
    <row r="91" spans="1:16" s="309" customFormat="1" ht="11.25" customHeight="1" x14ac:dyDescent="0.15">
      <c r="A91" s="310"/>
      <c r="B91" s="781"/>
      <c r="C91" s="782"/>
      <c r="D91" s="383" t="s">
        <v>185</v>
      </c>
      <c r="E91" s="404">
        <f t="array" ref="E91">SUM(IF($D65:$D83="入学定員（２年次）b",E65:E83,0))</f>
        <v>0</v>
      </c>
      <c r="F91" s="404">
        <f t="array" ref="F91">SUM(IF($D65:$D83="入学定員（２年次）b",F65:F83,0))</f>
        <v>0</v>
      </c>
      <c r="G91" s="404">
        <f t="array" ref="G91">SUM(IF($D65:$D83="入学定員（２年次）b",G65:G83,0))</f>
        <v>0</v>
      </c>
      <c r="H91" s="404">
        <f t="array" ref="H91">SUM(IF($D65:$D83="入学定員（２年次）b",H65:H83,0))</f>
        <v>0</v>
      </c>
      <c r="I91" s="404">
        <f t="array" ref="I91">SUM(IF($D65:$D83="入学定員（２年次）b",I65:I83,0))</f>
        <v>0</v>
      </c>
      <c r="J91" s="785"/>
      <c r="K91" s="786"/>
      <c r="L91" s="787"/>
    </row>
    <row r="92" spans="1:16" s="309" customFormat="1" ht="11.25" customHeight="1" x14ac:dyDescent="0.15">
      <c r="A92" s="310"/>
      <c r="B92" s="781"/>
      <c r="C92" s="782"/>
      <c r="D92" s="385" t="s">
        <v>184</v>
      </c>
      <c r="E92" s="405">
        <f t="array" ref="E92">SUM(IF($D65:$D83="入学者数（３年次）b",E65:E83,0))</f>
        <v>0</v>
      </c>
      <c r="F92" s="408">
        <f t="array" ref="F92">SUM(IF($D65:$D83="入学者数（３年次）b",F65:F83,0))</f>
        <v>0</v>
      </c>
      <c r="G92" s="408">
        <f t="array" ref="G92">SUM(IF($D65:$D83="入学者数（３年次）b",G65:G83,0))</f>
        <v>0</v>
      </c>
      <c r="H92" s="408">
        <f t="array" ref="H92">SUM(IF($D65:$D83="入学者数（３年次）b",H65:H83,0))</f>
        <v>0</v>
      </c>
      <c r="I92" s="408">
        <f t="array" ref="I92">SUM(IF($D65:$D83="入学者数（３年次）b",I65:I83,0))</f>
        <v>0</v>
      </c>
      <c r="J92" s="785"/>
      <c r="K92" s="786"/>
      <c r="L92" s="787"/>
    </row>
    <row r="93" spans="1:16" s="309" customFormat="1" ht="11.25" customHeight="1" x14ac:dyDescent="0.15">
      <c r="A93" s="310"/>
      <c r="B93" s="781"/>
      <c r="C93" s="782"/>
      <c r="D93" s="391" t="s">
        <v>183</v>
      </c>
      <c r="E93" s="406">
        <f t="array" ref="E93">SUM(IF($D65:$D83="入学定員（３年次）b",E65:E83,0))</f>
        <v>0</v>
      </c>
      <c r="F93" s="406">
        <f t="array" ref="F93">SUM(IF($D65:$D83="入学定員（３年次）b",F65:F83,0))</f>
        <v>0</v>
      </c>
      <c r="G93" s="406">
        <f t="array" ref="G93">SUM(IF($D65:$D83="入学定員（３年次）b",G65:G83,0))</f>
        <v>0</v>
      </c>
      <c r="H93" s="406">
        <f t="array" ref="H93">SUM(IF($D65:$D83="入学定員（３年次）b",H65:H83,0))</f>
        <v>0</v>
      </c>
      <c r="I93" s="406">
        <f t="array" ref="I93">SUM(IF($D65:$D83="入学定員（３年次）b",I65:I83,0))</f>
        <v>0</v>
      </c>
      <c r="J93" s="785"/>
      <c r="K93" s="786"/>
      <c r="L93" s="787"/>
    </row>
    <row r="94" spans="1:16" s="309" customFormat="1" ht="11.25" customHeight="1" x14ac:dyDescent="0.15">
      <c r="A94" s="310"/>
      <c r="B94" s="781"/>
      <c r="C94" s="782"/>
      <c r="D94" s="393" t="s">
        <v>182</v>
      </c>
      <c r="E94" s="407">
        <f t="array" ref="E94">SUM(IF($D65:$D83="入学者数（４年次）b",E65:E83,0))</f>
        <v>0</v>
      </c>
      <c r="F94" s="407">
        <f t="array" ref="F94">SUM(IF($D65:$D83="入学者数（４年次）b",F65:F83,0))</f>
        <v>0</v>
      </c>
      <c r="G94" s="407">
        <f t="array" ref="G94">SUM(IF($D65:$D83="入学者数（４年次）b",G65:G83,0))</f>
        <v>0</v>
      </c>
      <c r="H94" s="407">
        <f t="array" ref="H94">SUM(IF($D65:$D83="入学者数（４年次）b",H65:H83,0))</f>
        <v>0</v>
      </c>
      <c r="I94" s="407">
        <f t="array" ref="I94">SUM(IF($D65:$D83="入学者数（４年次）b",I65:I83,0))</f>
        <v>0</v>
      </c>
      <c r="J94" s="785"/>
      <c r="K94" s="786"/>
      <c r="L94" s="787"/>
    </row>
    <row r="95" spans="1:16" s="309" customFormat="1" ht="11.25" customHeight="1" thickBot="1" x14ac:dyDescent="0.2">
      <c r="A95" s="310"/>
      <c r="B95" s="783"/>
      <c r="C95" s="784"/>
      <c r="D95" s="395" t="s">
        <v>181</v>
      </c>
      <c r="E95" s="363">
        <f t="array" ref="E95">SUM(IF($D65:$D83="入学定員（４年次）b",E65:E83,0))</f>
        <v>0</v>
      </c>
      <c r="F95" s="363">
        <f t="array" ref="F95">SUM(IF($D65:$D83="入学定員（４年次）b",F65:F83,0))</f>
        <v>0</v>
      </c>
      <c r="G95" s="363">
        <f t="array" ref="G95">SUM(IF($D65:$D83="入学定員（４年次）b",G65:G83,0))</f>
        <v>0</v>
      </c>
      <c r="H95" s="363">
        <f t="array" ref="H95">SUM(IF($D65:$D83="入学定員（４年次）b",H65:H83,0))</f>
        <v>0</v>
      </c>
      <c r="I95" s="363">
        <f t="array" ref="I95">SUM(IF($D65:$D83="入学定員（４年次）b",I65:I83,0))</f>
        <v>0</v>
      </c>
      <c r="J95" s="788"/>
      <c r="K95" s="789"/>
      <c r="L95" s="790"/>
    </row>
    <row r="96" spans="1:16" s="309" customFormat="1" ht="11.25" customHeight="1" x14ac:dyDescent="0.15">
      <c r="A96" s="310"/>
      <c r="B96" s="779" t="s">
        <v>180</v>
      </c>
      <c r="C96" s="780"/>
      <c r="D96" s="381" t="s">
        <v>179</v>
      </c>
      <c r="E96" s="366">
        <f t="array" ref="E96">SUM(IF($D84:$D95="入学者数（２年次）a",E84:E95,0),IF($D84:$D95="入学者数（２年次）b",E84:E95,0),(IF($D65:$D83="入学者数（２年次）",E65:E83,0)))</f>
        <v>0</v>
      </c>
      <c r="F96" s="366">
        <f t="array" ref="F96">SUM(IF($D84:$D95="入学者数（２年次）a",F84:F95,0),IF($D84:$D95="入学者数（２年次）b",F84:F95,0),(IF($D65:$D83="入学者数（２年次）",F65:F83,0)))</f>
        <v>0</v>
      </c>
      <c r="G96" s="366">
        <f t="array" ref="G96">SUM(IF($D84:$D95="入学者数（２年次）a",G84:G95,0),IF($D84:$D95="入学者数（２年次）b",G84:G95,0),(IF($D65:$D83="入学者数（２年次）",G65:G83,0)))</f>
        <v>0</v>
      </c>
      <c r="H96" s="366">
        <f t="array" ref="H96">SUM(IF($D84:$D95="入学者数（２年次）a",H84:H95,0),IF($D84:$D95="入学者数（２年次）b",H84:H95,0),(IF($D65:$D83="入学者数（２年次）",H65:H83,0)))</f>
        <v>0</v>
      </c>
      <c r="I96" s="366">
        <f t="array" ref="I96">SUM(IF($D84:$D95="入学者数（２年次）a",I84:I95,0),IF($D84:$D95="入学者数（２年次）b",I84:I95,0),(IF($D65:$D83="入学者数（２年次）",I65:I83,0)))</f>
        <v>0</v>
      </c>
      <c r="J96" s="785"/>
      <c r="K96" s="786"/>
      <c r="L96" s="787"/>
    </row>
    <row r="97" spans="1:29" s="309" customFormat="1" ht="11.25" customHeight="1" x14ac:dyDescent="0.15">
      <c r="A97" s="310"/>
      <c r="B97" s="781"/>
      <c r="C97" s="782"/>
      <c r="D97" s="383" t="s">
        <v>178</v>
      </c>
      <c r="E97" s="404">
        <f t="array" ref="E97">SUM(IF($D84:$D95="入学定員（２年次）a",E84:E95,0),IF($D84:$D95="入学定員（２年次）b",E84:E95,0),(IF($D65:$D83="入学定員（２年次）",E65:E83,0)))</f>
        <v>0</v>
      </c>
      <c r="F97" s="404">
        <f t="array" ref="F97">SUM(IF($D84:$D95="入学定員（２年次）a",F84:F95,0),IF($D84:$D95="入学定員（２年次）b",F84:F95,0),(IF($D65:$D83="入学定員（２年次）",F65:F83,0)))</f>
        <v>0</v>
      </c>
      <c r="G97" s="404">
        <f t="array" ref="G97">SUM(IF($D84:$D95="入学定員（２年次）a",G84:G95,0),IF($D84:$D95="入学定員（２年次）b",G84:G95,0),(IF($D65:$D83="入学定員（２年次）",G65:G83,0)))</f>
        <v>0</v>
      </c>
      <c r="H97" s="404">
        <f t="array" ref="H97">SUM(IF($D84:$D95="入学定員（２年次）a",H84:H95,0),IF($D84:$D95="入学定員（２年次）b",H84:H95,0),(IF($D65:$D83="入学定員（２年次）",H65:H83,0)))</f>
        <v>0</v>
      </c>
      <c r="I97" s="404">
        <f t="array" ref="I97">SUM(IF($D84:$D95="入学定員（２年次）a",I84:I95,0),IF($D84:$D95="入学定員（２年次）b",I84:I95,0),(IF($D65:$D83="入学定員（２年次）",I65:I83,0)))</f>
        <v>0</v>
      </c>
      <c r="J97" s="785"/>
      <c r="K97" s="786"/>
      <c r="L97" s="787"/>
    </row>
    <row r="98" spans="1:29" s="309" customFormat="1" ht="11.25" customHeight="1" x14ac:dyDescent="0.15">
      <c r="A98" s="310"/>
      <c r="B98" s="781"/>
      <c r="C98" s="782"/>
      <c r="D98" s="385" t="s">
        <v>177</v>
      </c>
      <c r="E98" s="405">
        <f t="array" ref="E98">SUM(IF($D84:$D95="入学者数（３年次）a",E84:E95,0),IF($D84:$D95="入学者数（３年次）b",E84:E95,0),(IF($D65:$D83="入学者数（３年次）",E65:E83,0)))</f>
        <v>0</v>
      </c>
      <c r="F98" s="405">
        <f t="array" ref="F98">SUM(IF($D84:$D95="入学者数（３年次）a",F84:F95,0),IF($D84:$D95="入学者数（３年次）b",F84:F95,0),(IF($D65:$D83="入学者数（３年次）",F65:F83,0)))</f>
        <v>0</v>
      </c>
      <c r="G98" s="405">
        <f t="array" ref="G98">SUM(IF($D84:$D95="入学者数（３年次）a",G84:G95,0),IF($D84:$D95="入学者数（３年次）b",G84:G95,0),(IF($D65:$D83="入学者数（３年次）",G65:G83,0)))</f>
        <v>0</v>
      </c>
      <c r="H98" s="405">
        <f t="array" ref="H98">SUM(IF($D84:$D95="入学者数（３年次）a",H84:H95,0),IF($D84:$D95="入学者数（３年次）b",H84:H95,0),(IF($D65:$D83="入学者数（３年次）",H65:H83,0)))</f>
        <v>0</v>
      </c>
      <c r="I98" s="405">
        <f t="array" ref="I98">SUM(IF($D84:$D95="入学者数（３年次）a",I84:I95,0),IF($D84:$D95="入学者数（３年次）b",I84:I95,0),(IF($D65:$D83="入学者数（３年次）",I65:I83,0)))</f>
        <v>0</v>
      </c>
      <c r="J98" s="785"/>
      <c r="K98" s="786"/>
      <c r="L98" s="787"/>
    </row>
    <row r="99" spans="1:29" s="309" customFormat="1" ht="11.25" customHeight="1" x14ac:dyDescent="0.15">
      <c r="A99" s="310"/>
      <c r="B99" s="781"/>
      <c r="C99" s="782"/>
      <c r="D99" s="391" t="s">
        <v>176</v>
      </c>
      <c r="E99" s="406">
        <f t="array" ref="E99">SUM(IF($D84:$D95="入学定員（３年次）a",E84:E95,0),IF($D84:$D95="入学定員（３年次）b",E84:E95,0),(IF($D65:$D83="入学定員（３年次）",E65:E83,0)))</f>
        <v>0</v>
      </c>
      <c r="F99" s="406">
        <f t="array" ref="F99">SUM(IF($D84:$D95="入学定員（３年次）a",F84:F95,0),IF($D84:$D95="入学定員（３年次）b",F84:F95,0),(IF($D65:$D83="入学定員（３年次）",F65:F83,0)))</f>
        <v>0</v>
      </c>
      <c r="G99" s="406">
        <f t="array" ref="G99">SUM(IF($D84:$D95="入学定員（３年次）a",G84:G95,0),IF($D84:$D95="入学定員（３年次）b",G84:G95,0),(IF($D65:$D83="入学定員（３年次）",G65:G83,0)))</f>
        <v>0</v>
      </c>
      <c r="H99" s="406">
        <f t="array" ref="H99">SUM(IF($D84:$D95="入学定員（３年次）a",H84:H95,0),IF($D84:$D95="入学定員（３年次）b",H84:H95,0),(IF($D65:$D83="入学定員（３年次）",H65:H83,0)))</f>
        <v>0</v>
      </c>
      <c r="I99" s="406">
        <f t="array" ref="I99">SUM(IF($D84:$D95="入学定員（３年次）a",I84:I95,0),IF($D84:$D95="入学定員（３年次）b",I84:I95,0),(IF($D65:$D83="入学定員（３年次）",I65:I83,0)))</f>
        <v>0</v>
      </c>
      <c r="J99" s="785"/>
      <c r="K99" s="786"/>
      <c r="L99" s="787"/>
    </row>
    <row r="100" spans="1:29" s="309" customFormat="1" ht="11.25" customHeight="1" x14ac:dyDescent="0.15">
      <c r="A100" s="310"/>
      <c r="B100" s="781"/>
      <c r="C100" s="782"/>
      <c r="D100" s="393" t="s">
        <v>175</v>
      </c>
      <c r="E100" s="407">
        <f t="array" ref="E100">SUM(IF($D84:$D95="入学者数（４年次）a",E84:E95,0),IF($D84:$D95="入学者数（４年次）b",E84:E95,0),(IF($D65:$D83="入学者数（４年次）",E65:E83,0)))</f>
        <v>0</v>
      </c>
      <c r="F100" s="407">
        <f t="array" ref="F100">SUM(IF($D84:$D95="入学者数（４年次）a",F84:F95,0),IF($D84:$D95="入学者数（４年次）b",F84:F95,0),(IF($D65:$D83="入学者数（４年次）",F65:F83,0)))</f>
        <v>0</v>
      </c>
      <c r="G100" s="407">
        <f t="array" ref="G100">SUM(IF($D84:$D95="入学者数（４年次）a",G84:G95,0),IF($D84:$D95="入学者数（４年次）b",G84:G95,0),(IF($D65:$D83="入学者数（４年次）",G65:G83,0)))</f>
        <v>0</v>
      </c>
      <c r="H100" s="407">
        <f t="array" ref="H100">SUM(IF($D84:$D95="入学者数（４年次）a",H84:H95,0),IF($D84:$D95="入学者数（４年次）b",H84:H95,0),(IF($D65:$D83="入学者数（４年次）",H65:H83,0)))</f>
        <v>0</v>
      </c>
      <c r="I100" s="407">
        <f t="array" ref="I100">SUM(IF($D84:$D95="入学者数（４年次）a",I84:I95,0),IF($D84:$D95="入学者数（４年次）b",I84:I95,0),(IF($D65:$D83="入学者数（４年次）",I65:I83,0)))</f>
        <v>0</v>
      </c>
      <c r="J100" s="785"/>
      <c r="K100" s="786"/>
      <c r="L100" s="787"/>
    </row>
    <row r="101" spans="1:29" s="309" customFormat="1" ht="11.25" customHeight="1" thickBot="1" x14ac:dyDescent="0.2">
      <c r="A101" s="310"/>
      <c r="B101" s="783"/>
      <c r="C101" s="784"/>
      <c r="D101" s="395" t="s">
        <v>174</v>
      </c>
      <c r="E101" s="363">
        <f t="array" ref="E101">SUM(IF($D84:$D95="入学定員（４年次）a",E84:E95,0),IF($D84:$D95="入学定員（４年次）b",E84:E95,0),(IF($D65:$D83="入学定員（４年次）",E65:E83,0)))</f>
        <v>0</v>
      </c>
      <c r="F101" s="363">
        <f t="array" ref="F101">SUM(IF($D84:$D95="入学定員（４年次）a",F84:F95,0),IF($D84:$D95="入学定員（４年次）b",F84:F95,0),(IF($D65:$D83="入学定員（４年次）",F65:F83,0)))</f>
        <v>0</v>
      </c>
      <c r="G101" s="363">
        <f t="array" ref="G101">SUM(IF($D84:$D95="入学定員（４年次）a",G84:G95,0),IF($D84:$D95="入学定員（４年次）b",G84:G95,0),(IF($D65:$D83="入学定員（４年次）",G65:G83,0)))</f>
        <v>0</v>
      </c>
      <c r="H101" s="363">
        <f t="array" ref="H101">SUM(IF($D84:$D95="入学定員（４年次）a",H84:H95,0),IF($D84:$D95="入学定員（４年次）b",H84:H95,0),(IF($D65:$D83="入学定員（４年次）",H65:H83,0)))</f>
        <v>0</v>
      </c>
      <c r="I101" s="363">
        <f t="array" ref="I101">SUM(IF($D84:$D95="入学定員（４年次）a",I84:I95,0),IF($D84:$D95="入学定員（４年次）b",I84:I95,0),(IF($D65:$D83="入学定員（４年次）",I65:I83,0)))</f>
        <v>0</v>
      </c>
      <c r="J101" s="788"/>
      <c r="K101" s="789"/>
      <c r="L101" s="790"/>
    </row>
    <row r="103" spans="1:29" x14ac:dyDescent="0.15">
      <c r="B103" s="409" t="s">
        <v>136</v>
      </c>
    </row>
    <row r="104" spans="1:29" x14ac:dyDescent="0.15">
      <c r="B104" s="410" t="s">
        <v>173</v>
      </c>
    </row>
    <row r="105" spans="1:29" x14ac:dyDescent="0.15">
      <c r="B105" s="768" t="s">
        <v>172</v>
      </c>
      <c r="C105" s="769"/>
      <c r="D105" s="769"/>
      <c r="E105" s="769"/>
      <c r="F105" s="769"/>
      <c r="G105" s="769"/>
      <c r="H105" s="769"/>
      <c r="I105" s="769"/>
      <c r="J105" s="308"/>
      <c r="K105" s="308"/>
      <c r="L105" s="308"/>
      <c r="M105" s="308"/>
      <c r="N105" s="308"/>
      <c r="O105" s="308"/>
      <c r="P105" s="308"/>
      <c r="Q105" s="308"/>
      <c r="R105" s="308"/>
      <c r="S105" s="308"/>
      <c r="T105" s="308"/>
      <c r="U105" s="308"/>
      <c r="V105" s="308"/>
      <c r="W105" s="308"/>
      <c r="X105" s="308"/>
      <c r="Y105" s="308"/>
      <c r="Z105" s="308"/>
      <c r="AA105" s="308"/>
      <c r="AB105" s="308"/>
      <c r="AC105" s="308"/>
    </row>
    <row r="106" spans="1:29" x14ac:dyDescent="0.15">
      <c r="B106" s="411" t="s">
        <v>171</v>
      </c>
      <c r="J106" s="308"/>
      <c r="K106" s="308"/>
      <c r="L106" s="308"/>
      <c r="M106" s="308"/>
      <c r="N106" s="308"/>
      <c r="O106" s="308"/>
      <c r="P106" s="308"/>
      <c r="Q106" s="308"/>
      <c r="R106" s="308"/>
      <c r="S106" s="308"/>
      <c r="T106" s="308"/>
      <c r="U106" s="308"/>
      <c r="V106" s="308"/>
      <c r="W106" s="308"/>
      <c r="X106" s="308"/>
      <c r="Y106" s="308"/>
      <c r="Z106" s="308"/>
      <c r="AA106" s="308"/>
      <c r="AB106" s="308"/>
      <c r="AC106" s="308"/>
    </row>
    <row r="107" spans="1:29" x14ac:dyDescent="0.15">
      <c r="B107" s="411" t="s">
        <v>170</v>
      </c>
      <c r="C107" s="411"/>
      <c r="D107" s="411"/>
      <c r="E107" s="411"/>
      <c r="F107" s="411"/>
      <c r="G107" s="411"/>
      <c r="H107" s="411"/>
      <c r="I107" s="411"/>
    </row>
    <row r="108" spans="1:29" x14ac:dyDescent="0.15">
      <c r="B108" s="411" t="s">
        <v>169</v>
      </c>
    </row>
    <row r="109" spans="1:29" x14ac:dyDescent="0.15">
      <c r="B109" s="411" t="s">
        <v>168</v>
      </c>
    </row>
    <row r="110" spans="1:29" x14ac:dyDescent="0.15">
      <c r="B110" s="411" t="s">
        <v>167</v>
      </c>
    </row>
    <row r="111" spans="1:29" x14ac:dyDescent="0.15">
      <c r="B111" s="411" t="s">
        <v>166</v>
      </c>
    </row>
    <row r="112" spans="1:29" x14ac:dyDescent="0.15">
      <c r="B112" s="411" t="s">
        <v>165</v>
      </c>
    </row>
    <row r="113" spans="2:8" x14ac:dyDescent="0.15">
      <c r="B113" s="411" t="s">
        <v>164</v>
      </c>
      <c r="C113" s="412"/>
      <c r="D113" s="412"/>
      <c r="E113" s="412"/>
      <c r="F113" s="412"/>
      <c r="G113" s="412"/>
      <c r="H113" s="412"/>
    </row>
    <row r="114" spans="2:8" x14ac:dyDescent="0.15">
      <c r="B114" s="411" t="s">
        <v>163</v>
      </c>
    </row>
    <row r="115" spans="2:8" x14ac:dyDescent="0.15">
      <c r="B115" s="307"/>
    </row>
  </sheetData>
  <mergeCells count="107">
    <mergeCell ref="B1:L1"/>
    <mergeCell ref="K3:L3"/>
    <mergeCell ref="B4:B27"/>
    <mergeCell ref="C4:C11"/>
    <mergeCell ref="K4:L4"/>
    <mergeCell ref="K5:L5"/>
    <mergeCell ref="J6:J8"/>
    <mergeCell ref="K6:L6"/>
    <mergeCell ref="K7:L7"/>
    <mergeCell ref="K8:L8"/>
    <mergeCell ref="K9:L9"/>
    <mergeCell ref="K10:L10"/>
    <mergeCell ref="K11:L11"/>
    <mergeCell ref="C12:C19"/>
    <mergeCell ref="K12:L12"/>
    <mergeCell ref="K13:L13"/>
    <mergeCell ref="J14:J16"/>
    <mergeCell ref="K14:L14"/>
    <mergeCell ref="K15:L15"/>
    <mergeCell ref="K16:L16"/>
    <mergeCell ref="K17:L17"/>
    <mergeCell ref="K18:L18"/>
    <mergeCell ref="K19:L19"/>
    <mergeCell ref="C20:C27"/>
    <mergeCell ref="K20:L20"/>
    <mergeCell ref="K21:L21"/>
    <mergeCell ref="J22:J24"/>
    <mergeCell ref="K22:L22"/>
    <mergeCell ref="K23:L23"/>
    <mergeCell ref="K24:L24"/>
    <mergeCell ref="K25:L25"/>
    <mergeCell ref="K26:L26"/>
    <mergeCell ref="K27:L27"/>
    <mergeCell ref="K29:L29"/>
    <mergeCell ref="K30:L30"/>
    <mergeCell ref="J31:J33"/>
    <mergeCell ref="K31:L31"/>
    <mergeCell ref="K32:L32"/>
    <mergeCell ref="K33:L33"/>
    <mergeCell ref="K34:L34"/>
    <mergeCell ref="K35:L35"/>
    <mergeCell ref="K36:L36"/>
    <mergeCell ref="K37:L37"/>
    <mergeCell ref="K38:L38"/>
    <mergeCell ref="J39:J41"/>
    <mergeCell ref="K39:L39"/>
    <mergeCell ref="K40:L40"/>
    <mergeCell ref="K41:L41"/>
    <mergeCell ref="K42:L42"/>
    <mergeCell ref="K43:L43"/>
    <mergeCell ref="K44:L44"/>
    <mergeCell ref="K45:L45"/>
    <mergeCell ref="K46:L46"/>
    <mergeCell ref="J47:J49"/>
    <mergeCell ref="K47:L47"/>
    <mergeCell ref="K48:L48"/>
    <mergeCell ref="K49:L49"/>
    <mergeCell ref="K50:L50"/>
    <mergeCell ref="K51:L51"/>
    <mergeCell ref="K52:L52"/>
    <mergeCell ref="J64:L64"/>
    <mergeCell ref="B65:B82"/>
    <mergeCell ref="C65:C70"/>
    <mergeCell ref="J65:L65"/>
    <mergeCell ref="J66:L66"/>
    <mergeCell ref="J67:L67"/>
    <mergeCell ref="J68:L68"/>
    <mergeCell ref="C77:C82"/>
    <mergeCell ref="J77:L77"/>
    <mergeCell ref="J78:L78"/>
    <mergeCell ref="J79:L79"/>
    <mergeCell ref="J80:L80"/>
    <mergeCell ref="J81:L81"/>
    <mergeCell ref="J82:L82"/>
    <mergeCell ref="J69:L69"/>
    <mergeCell ref="J70:L70"/>
    <mergeCell ref="C71:C76"/>
    <mergeCell ref="J71:L71"/>
    <mergeCell ref="J72:L72"/>
    <mergeCell ref="J73:L73"/>
    <mergeCell ref="J74:L74"/>
    <mergeCell ref="J75:L75"/>
    <mergeCell ref="J76:L76"/>
    <mergeCell ref="B105:I105"/>
    <mergeCell ref="B54:C61"/>
    <mergeCell ref="J56:J58"/>
    <mergeCell ref="B96:C101"/>
    <mergeCell ref="J96:L96"/>
    <mergeCell ref="J97:L97"/>
    <mergeCell ref="J98:L98"/>
    <mergeCell ref="J99:L99"/>
    <mergeCell ref="J100:L100"/>
    <mergeCell ref="J101:L101"/>
    <mergeCell ref="B90:C95"/>
    <mergeCell ref="J90:L90"/>
    <mergeCell ref="J91:L91"/>
    <mergeCell ref="J92:L92"/>
    <mergeCell ref="J93:L93"/>
    <mergeCell ref="J94:L94"/>
    <mergeCell ref="J95:L95"/>
    <mergeCell ref="B84:C89"/>
    <mergeCell ref="J84:L84"/>
    <mergeCell ref="J85:L85"/>
    <mergeCell ref="J86:L86"/>
    <mergeCell ref="J87:L87"/>
    <mergeCell ref="J88:L88"/>
    <mergeCell ref="J89:L89"/>
  </mergeCells>
  <phoneticPr fontId="1"/>
  <conditionalFormatting sqref="E28:J28 J50:J52 J45:J47 J12:J14 J4:J6 E9:J11 E12:I16 E17:J19 E4:I8">
    <cfRule type="containsErrors" dxfId="14" priority="15">
      <formula>ISERROR(E4)</formula>
    </cfRule>
  </conditionalFormatting>
  <conditionalFormatting sqref="J20:J22 E20:I24 E25:J27">
    <cfRule type="containsErrors" dxfId="13" priority="14">
      <formula>ISERROR(E20)</formula>
    </cfRule>
  </conditionalFormatting>
  <conditionalFormatting sqref="J42:J44 J37:J39">
    <cfRule type="containsErrors" dxfId="12" priority="13">
      <formula>ISERROR(J37)</formula>
    </cfRule>
  </conditionalFormatting>
  <conditionalFormatting sqref="J29:J31 J34:J36">
    <cfRule type="containsErrors" dxfId="11" priority="12">
      <formula>ISERROR(J29)</formula>
    </cfRule>
  </conditionalFormatting>
  <conditionalFormatting sqref="E29:I35">
    <cfRule type="containsErrors" dxfId="10" priority="11">
      <formula>ISERROR(E29)</formula>
    </cfRule>
  </conditionalFormatting>
  <conditionalFormatting sqref="E36:I36">
    <cfRule type="containsErrors" dxfId="9" priority="10">
      <formula>ISERROR(E36)</formula>
    </cfRule>
  </conditionalFormatting>
  <conditionalFormatting sqref="E37:I43">
    <cfRule type="containsErrors" dxfId="8" priority="9">
      <formula>ISERROR(E37)</formula>
    </cfRule>
  </conditionalFormatting>
  <conditionalFormatting sqref="E44:I44">
    <cfRule type="containsErrors" dxfId="7" priority="8">
      <formula>ISERROR(E44)</formula>
    </cfRule>
  </conditionalFormatting>
  <conditionalFormatting sqref="E45:I51">
    <cfRule type="containsErrors" dxfId="6" priority="7">
      <formula>ISERROR(E45)</formula>
    </cfRule>
  </conditionalFormatting>
  <conditionalFormatting sqref="E52:I52">
    <cfRule type="containsErrors" dxfId="5" priority="6">
      <formula>ISERROR(E52)</formula>
    </cfRule>
  </conditionalFormatting>
  <conditionalFormatting sqref="E59:I60">
    <cfRule type="containsErrors" dxfId="4" priority="1">
      <formula>ISERROR(E59)</formula>
    </cfRule>
  </conditionalFormatting>
  <conditionalFormatting sqref="E61:I61">
    <cfRule type="containsErrors" dxfId="3" priority="3">
      <formula>ISERROR(E61)</formula>
    </cfRule>
  </conditionalFormatting>
  <conditionalFormatting sqref="J54:J56 J59:J61">
    <cfRule type="containsErrors" dxfId="2" priority="5">
      <formula>ISERROR(J54)</formula>
    </cfRule>
  </conditionalFormatting>
  <conditionalFormatting sqref="E58:I58">
    <cfRule type="containsErrors" dxfId="1" priority="4">
      <formula>ISERROR(E58)</formula>
    </cfRule>
  </conditionalFormatting>
  <conditionalFormatting sqref="E54:I57">
    <cfRule type="containsErrors" dxfId="0" priority="2">
      <formula>ISERROR(E54)</formula>
    </cfRule>
  </conditionalFormatting>
  <printOptions horizontalCentered="1"/>
  <pageMargins left="0.39370078740157483" right="0.39370078740157483" top="0.78740157480314965" bottom="0.39370078740157483" header="0.31496062992125984" footer="0.31496062992125984"/>
  <pageSetup paperSize="9" scale="98"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表１（専門職大学用）</vt:lpstr>
      <vt:lpstr>表２（専門職大学用）</vt:lpstr>
      <vt:lpstr>'表１（専門職大学用）'!Print_Area</vt:lpstr>
      <vt:lpstr>'表２（専門職大学用）'!Print_Area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2014-05-20T05:32:49Z</dcterms:created>
  <dcterms:modified xsi:type="dcterms:W3CDTF">2020-11-13T01:54:06Z</dcterms:modified>
</cp:coreProperties>
</file>