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192.168.1.3\files\2100 大学評価\2101 大学評価\大学評価ハンドブック\第04期\2024.04刊行\03様式編\"/>
    </mc:Choice>
  </mc:AlternateContent>
  <xr:revisionPtr revIDLastSave="0" documentId="13_ncr:81_{B380753E-0062-48A1-B031-8EF44A5DC35E}" xr6:coauthVersionLast="47" xr6:coauthVersionMax="47" xr10:uidLastSave="{00000000-0000-0000-0000-000000000000}"/>
  <bookViews>
    <workbookView xWindow="-120" yWindow="-120" windowWidth="24240" windowHeight="13140" xr2:uid="{7A8AAD20-8B6C-4367-8EE7-AB41BCA9DBAD}"/>
  </bookViews>
  <sheets>
    <sheet name="別添（入力様式）" sheetId="1" r:id="rId1"/>
    <sheet name="留意事項" sheetId="2" r:id="rId2"/>
    <sheet name="記入例" sheetId="3" r:id="rId3"/>
    <sheet name="選択リスト（変更しないこと！）" sheetId="4" r:id="rId4"/>
    <sheet name="集計（変更しないこと！）" sheetId="5" r:id="rId5"/>
  </sheets>
  <definedNames>
    <definedName name="_xlnm.Print_Area" localSheetId="0">'別添（入力様式）'!$A$1:$R$97</definedName>
    <definedName name="_xlnm.Print_Area" localSheetId="1">留意事項!$A$1:$J$64</definedName>
    <definedName name="_xlnm.Print_Titles" localSheetId="2">記入例!$1:$2</definedName>
    <definedName name="_xlnm.Print_Titles" localSheetId="0">'別添（入力様式）'!$1:$2</definedName>
    <definedName name="Z_2159CE1F_D4D7_40F1_8468_41FE783F48A6_.wvu.PrintArea" localSheetId="0" hidden="1">'別添（入力様式）'!$A$1:$R$97</definedName>
    <definedName name="Z_2159CE1F_D4D7_40F1_8468_41FE783F48A6_.wvu.PrintArea" localSheetId="1" hidden="1">留意事項!$A$1:$J$64</definedName>
    <definedName name="Z_2159CE1F_D4D7_40F1_8468_41FE783F48A6_.wvu.PrintTitles" localSheetId="2" hidden="1">記入例!$1:$2</definedName>
    <definedName name="Z_2159CE1F_D4D7_40F1_8468_41FE783F48A6_.wvu.PrintTitles" localSheetId="0" hidden="1">'別添（入力様式）'!$1:$2</definedName>
    <definedName name="Z_35DF211E_12B9_40D9_A177_3A837FCC9577_.wvu.PrintArea" localSheetId="0" hidden="1">'別添（入力様式）'!$A$1:$R$97</definedName>
    <definedName name="Z_35DF211E_12B9_40D9_A177_3A837FCC9577_.wvu.PrintArea" localSheetId="1" hidden="1">留意事項!$A$1:$J$64</definedName>
    <definedName name="Z_35DF211E_12B9_40D9_A177_3A837FCC9577_.wvu.PrintTitles" localSheetId="2" hidden="1">記入例!$1:$2</definedName>
    <definedName name="Z_35DF211E_12B9_40D9_A177_3A837FCC9577_.wvu.PrintTitles" localSheetId="0" hidden="1">'別添（入力様式）'!$1:$2</definedName>
    <definedName name="Z_7EC30F25_168A_4E72_A98F_EAC6A78E0CCB_.wvu.PrintArea" localSheetId="0" hidden="1">'別添（入力様式）'!$A$1:$R$97</definedName>
    <definedName name="Z_7EC30F25_168A_4E72_A98F_EAC6A78E0CCB_.wvu.PrintArea" localSheetId="1" hidden="1">留意事項!$A$1:$J$64</definedName>
    <definedName name="Z_7EC30F25_168A_4E72_A98F_EAC6A78E0CCB_.wvu.PrintTitles" localSheetId="2" hidden="1">記入例!$1:$2</definedName>
    <definedName name="Z_7EC30F25_168A_4E72_A98F_EAC6A78E0CCB_.wvu.PrintTitles" localSheetId="0" hidden="1">'別添（入力様式）'!$1:$2</definedName>
  </definedNames>
  <calcPr calcId="191029"/>
  <customWorkbookViews>
    <customWorkbookView name="m_kato - 個人用ビュー" guid="{7EC30F25-168A-4E72-A98F-EAC6A78E0CCB}" mergeInterval="0" personalView="1" maximized="1" xWindow="-8" yWindow="-8" windowWidth="1616" windowHeight="876" activeSheetId="1" showComments="commIndAndComment"/>
    <customWorkbookView name="h_arakawa - 個人用ビュー" guid="{35DF211E-12B9-40D9-A177-3A837FCC9577}" mergeInterval="0" personalView="1" maximized="1" xWindow="-11" yWindow="-11" windowWidth="1942" windowHeight="1042" activeSheetId="3"/>
    <customWorkbookView name="a_matsuzaka - 個人用ビュー" guid="{2159CE1F-D4D7-40F1-8468-41FE783F48A6}" mergeInterval="0" personalView="1" maximized="1" xWindow="-11" yWindow="-11" windowWidth="1942"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8" i="1" l="1" a="1"/>
  <c r="G88" i="1" s="1"/>
  <c r="N88" i="1" s="1"/>
  <c r="H3" i="5"/>
  <c r="H4" i="5"/>
  <c r="H5" i="5"/>
  <c r="H6" i="5"/>
  <c r="H7" i="5"/>
  <c r="H8" i="5"/>
  <c r="H9" i="5"/>
  <c r="H10" i="5"/>
  <c r="H11" i="5"/>
  <c r="H12" i="5"/>
  <c r="H13" i="5"/>
  <c r="H14" i="5"/>
  <c r="H15" i="5"/>
  <c r="H16" i="5"/>
  <c r="H17" i="5"/>
  <c r="H18" i="5"/>
  <c r="H19" i="5"/>
  <c r="H20" i="5"/>
  <c r="H21" i="5"/>
  <c r="F3" i="5"/>
  <c r="F4" i="5"/>
  <c r="F5" i="5"/>
  <c r="F6" i="5"/>
  <c r="F7" i="5"/>
  <c r="F8" i="5"/>
  <c r="F9" i="5"/>
  <c r="F10" i="5"/>
  <c r="F11" i="5"/>
  <c r="F12" i="5"/>
  <c r="F13" i="5"/>
  <c r="F14" i="5"/>
  <c r="F15" i="5"/>
  <c r="F16" i="5"/>
  <c r="F17" i="5"/>
  <c r="F18" i="5"/>
  <c r="F19" i="5"/>
  <c r="F20" i="5"/>
  <c r="F21" i="5"/>
  <c r="D2" i="5"/>
  <c r="B2" i="5"/>
  <c r="C2" i="5"/>
  <c r="J43" i="3"/>
  <c r="E84" i="3" s="1"/>
  <c r="H81" i="1"/>
  <c r="G2" i="5" s="1"/>
  <c r="D81" i="1"/>
  <c r="E2" i="5" s="1"/>
  <c r="J71" i="1"/>
  <c r="N71" i="1"/>
  <c r="Q71" i="1"/>
  <c r="J43" i="1"/>
  <c r="N43" i="1"/>
  <c r="J84" i="1" s="1"/>
  <c r="Q43" i="1"/>
  <c r="H2" i="5"/>
  <c r="F2" i="5"/>
  <c r="A2" i="5"/>
  <c r="H81" i="3"/>
  <c r="D81" i="3"/>
  <c r="G88" i="3" a="1"/>
  <c r="G88" i="3" s="1"/>
  <c r="N88" i="3" s="1"/>
  <c r="J78" i="3"/>
  <c r="Q71" i="3"/>
  <c r="N71" i="3"/>
  <c r="J71" i="3"/>
  <c r="Q43" i="3"/>
  <c r="N84" i="3" s="1"/>
  <c r="N43" i="3"/>
  <c r="J84" i="3" s="1"/>
  <c r="J78" i="1"/>
  <c r="P81" i="1" l="1"/>
  <c r="K90" i="1" s="1"/>
  <c r="I2" i="5" s="1"/>
  <c r="P81" i="3"/>
  <c r="K90" i="3" s="1"/>
  <c r="D86" i="3"/>
  <c r="N84" i="1"/>
  <c r="E84" i="1"/>
  <c r="K92" i="1" l="1"/>
  <c r="J2" i="5" s="1"/>
  <c r="K92" i="3"/>
  <c r="D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<sst xmlns="http://schemas.openxmlformats.org/spreadsheetml/2006/main" count="612" uniqueCount="246">
  <si>
    <t>①</t>
    <phoneticPr fontId="1"/>
  </si>
  <si>
    <t>基本額</t>
    <rPh sb="0" eb="3">
      <t>キホンガク</t>
    </rPh>
    <phoneticPr fontId="1"/>
  </si>
  <si>
    <t>円</t>
    <rPh sb="0" eb="1">
      <t>エン</t>
    </rPh>
    <phoneticPr fontId="1"/>
  </si>
  <si>
    <t>＋</t>
    <phoneticPr fontId="1"/>
  </si>
  <si>
    <t>消費税</t>
    <rPh sb="0" eb="3">
      <t>ショウヒゼイ</t>
    </rPh>
    <phoneticPr fontId="1"/>
  </si>
  <si>
    <t>（10%）</t>
    <phoneticPr fontId="1"/>
  </si>
  <si>
    <t>＝</t>
    <phoneticPr fontId="1"/>
  </si>
  <si>
    <t>②</t>
    <phoneticPr fontId="1"/>
  </si>
  <si>
    <t>設置する学部・研究科の数に応じて加算される額</t>
    <phoneticPr fontId="1"/>
  </si>
  <si>
    <t>（学部数：</t>
    <rPh sb="1" eb="4">
      <t>ガクブスウ</t>
    </rPh>
    <phoneticPr fontId="1"/>
  </si>
  <si>
    <t>研究科数：</t>
    <rPh sb="0" eb="4">
      <t>ケンキュウカスウ</t>
    </rPh>
    <phoneticPr fontId="1"/>
  </si>
  <si>
    <t>）</t>
    <phoneticPr fontId="1"/>
  </si>
  <si>
    <t>×350,000</t>
    <phoneticPr fontId="1"/>
  </si>
  <si>
    <t>③</t>
    <phoneticPr fontId="1"/>
  </si>
  <si>
    <t>【賛助会員・非会員の場合のみ該当】正会員費の５倍に相当する額</t>
    <phoneticPr fontId="1"/>
  </si>
  <si>
    <t>収容定員の計：</t>
    <rPh sb="0" eb="4">
      <t>シュウヨウテイイン</t>
    </rPh>
    <rPh sb="5" eb="6">
      <t>ケイ</t>
    </rPh>
    <phoneticPr fontId="1"/>
  </si>
  <si>
    <t>通信併設</t>
    <rPh sb="0" eb="4">
      <t>ツウシンヘイセツ</t>
    </rPh>
    <phoneticPr fontId="1"/>
  </si>
  <si>
    <t>収容定員に応じた正会員費（年額）：</t>
    <phoneticPr fontId="1"/>
  </si>
  <si>
    <t>×５＋消費税（10%）＝</t>
    <rPh sb="3" eb="6">
      <t>ショウヒゼイ</t>
    </rPh>
    <phoneticPr fontId="1"/>
  </si>
  <si>
    <t>【A】</t>
    <phoneticPr fontId="1"/>
  </si>
  <si>
    <t>円【B】</t>
    <rPh sb="0" eb="1">
      <t>エン</t>
    </rPh>
    <phoneticPr fontId="1"/>
  </si>
  <si>
    <t>円【C】</t>
    <rPh sb="0" eb="1">
      <t>エン</t>
    </rPh>
    <phoneticPr fontId="1"/>
  </si>
  <si>
    <t>1,000人未満</t>
    <rPh sb="5" eb="6">
      <t>ニン</t>
    </rPh>
    <rPh sb="6" eb="8">
      <t>ミマン</t>
    </rPh>
    <phoneticPr fontId="1"/>
  </si>
  <si>
    <t>2,000人未満</t>
    <rPh sb="5" eb="6">
      <t>ニン</t>
    </rPh>
    <rPh sb="6" eb="8">
      <t>ミマン</t>
    </rPh>
    <phoneticPr fontId="1"/>
  </si>
  <si>
    <t>3,000人未満</t>
    <rPh sb="5" eb="8">
      <t>ニンミマン</t>
    </rPh>
    <phoneticPr fontId="1"/>
  </si>
  <si>
    <t>5,000人未満</t>
    <rPh sb="5" eb="6">
      <t>ニン</t>
    </rPh>
    <rPh sb="6" eb="8">
      <t>ミマン</t>
    </rPh>
    <phoneticPr fontId="1"/>
  </si>
  <si>
    <t>8,000人未満</t>
    <rPh sb="5" eb="8">
      <t>ニンミマン</t>
    </rPh>
    <phoneticPr fontId="1"/>
  </si>
  <si>
    <t>10,000人未満</t>
    <rPh sb="6" eb="9">
      <t>ニンミマン</t>
    </rPh>
    <phoneticPr fontId="1"/>
  </si>
  <si>
    <t>15,000人未満</t>
    <rPh sb="6" eb="9">
      <t>ニンミマン</t>
    </rPh>
    <phoneticPr fontId="1"/>
  </si>
  <si>
    <t>20,000人未満</t>
    <rPh sb="6" eb="9">
      <t>ニンミマン</t>
    </rPh>
    <phoneticPr fontId="1"/>
  </si>
  <si>
    <t>30,000人未満</t>
    <rPh sb="6" eb="9">
      <t>ニンミマン</t>
    </rPh>
    <phoneticPr fontId="1"/>
  </si>
  <si>
    <t>収容定員（内訳）：通信除く</t>
    <rPh sb="0" eb="4">
      <t>シュウヨウテイイン</t>
    </rPh>
    <rPh sb="5" eb="7">
      <t>ウチワケ</t>
    </rPh>
    <rPh sb="9" eb="12">
      <t>ツウシンノゾ</t>
    </rPh>
    <phoneticPr fontId="1"/>
  </si>
  <si>
    <t>人</t>
    <rPh sb="0" eb="1">
      <t>ニン</t>
    </rPh>
    <phoneticPr fontId="1"/>
  </si>
  <si>
    <t>人、通信単体</t>
    <rPh sb="0" eb="1">
      <t>ニン</t>
    </rPh>
    <rPh sb="2" eb="4">
      <t>ツウシン</t>
    </rPh>
    <rPh sb="4" eb="6">
      <t>タンタイ</t>
    </rPh>
    <phoneticPr fontId="1"/>
  </si>
  <si>
    <t>➡　収容定員の範囲：</t>
    <rPh sb="2" eb="6">
      <t>シュウヨウテイイン</t>
    </rPh>
    <rPh sb="7" eb="9">
      <t>ハンイ</t>
    </rPh>
    <phoneticPr fontId="1"/>
  </si>
  <si>
    <t>注記</t>
    <rPh sb="0" eb="2">
      <t>チュウキ</t>
    </rPh>
    <phoneticPr fontId="1"/>
  </si>
  <si>
    <t>消費税率が変更した場合には、（10％）の部分を変更し、算出式を修正してご利用ください。</t>
    <rPh sb="0" eb="4">
      <t>ショウヒゼイリツ</t>
    </rPh>
    <rPh sb="5" eb="7">
      <t>ヘンコウ</t>
    </rPh>
    <rPh sb="9" eb="11">
      <t>バアイ</t>
    </rPh>
    <rPh sb="20" eb="22">
      <t>ブブン</t>
    </rPh>
    <rPh sb="23" eb="25">
      <t>ヘンコウ</t>
    </rPh>
    <rPh sb="27" eb="29">
      <t>サンシュツ</t>
    </rPh>
    <rPh sb="29" eb="30">
      <t>シキ</t>
    </rPh>
    <rPh sb="31" eb="33">
      <t>シュウセイ</t>
    </rPh>
    <rPh sb="36" eb="38">
      <t>リヨウ</t>
    </rPh>
    <phoneticPr fontId="1"/>
  </si>
  <si>
    <t>大学名：</t>
    <rPh sb="0" eb="3">
      <t>ダイガクメイ</t>
    </rPh>
    <phoneticPr fontId="1"/>
  </si>
  <si>
    <t>名称</t>
    <phoneticPr fontId="1"/>
  </si>
  <si>
    <t>学生募集停止情報</t>
    <phoneticPr fontId="1"/>
  </si>
  <si>
    <t>通信課程
（通学課程に併設）</t>
    <rPh sb="0" eb="2">
      <t>ツウシン</t>
    </rPh>
    <rPh sb="2" eb="4">
      <t>カテイ</t>
    </rPh>
    <rPh sb="6" eb="8">
      <t>ツウガク</t>
    </rPh>
    <rPh sb="8" eb="10">
      <t>カテイ</t>
    </rPh>
    <rPh sb="11" eb="13">
      <t>ヘイセツ</t>
    </rPh>
    <phoneticPr fontId="1"/>
  </si>
  <si>
    <t>通信課程
（通信のみで設置）</t>
    <rPh sb="0" eb="2">
      <t>ツウシン</t>
    </rPh>
    <rPh sb="2" eb="4">
      <t>カテイ</t>
    </rPh>
    <rPh sb="6" eb="8">
      <t>ツウシン</t>
    </rPh>
    <rPh sb="11" eb="13">
      <t>セッチ</t>
    </rPh>
    <phoneticPr fontId="1"/>
  </si>
  <si>
    <t>通学
課程</t>
    <rPh sb="0" eb="2">
      <t>ツウガク</t>
    </rPh>
    <rPh sb="3" eb="5">
      <t>カテイ</t>
    </rPh>
    <phoneticPr fontId="1"/>
  </si>
  <si>
    <t>計</t>
    <rPh sb="0" eb="1">
      <t>ケイ</t>
    </rPh>
    <phoneticPr fontId="1"/>
  </si>
  <si>
    <t>※緑色部分にはプルダウンリストから選択してください。黄色又は赤色部分に自動計算されます。</t>
    <rPh sb="1" eb="2">
      <t>ミドリ</t>
    </rPh>
    <rPh sb="2" eb="3">
      <t>イロ</t>
    </rPh>
    <rPh sb="3" eb="5">
      <t>ブブン</t>
    </rPh>
    <rPh sb="17" eb="19">
      <t>センタク</t>
    </rPh>
    <rPh sb="26" eb="28">
      <t>キイロ</t>
    </rPh>
    <rPh sb="28" eb="29">
      <t>マタ</t>
    </rPh>
    <rPh sb="30" eb="32">
      <t>アカイロ</t>
    </rPh>
    <rPh sb="32" eb="34">
      <t>ブブン</t>
    </rPh>
    <rPh sb="35" eb="39">
      <t>ジドウケイサン</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</si>
  <si>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必ず「留意事項」及び「記入例」のシートをご参照のうえ作成してください。</t>
    </r>
    <rPh sb="41" eb="46">
      <t>シュウヨウテイインスウ</t>
    </rPh>
    <phoneticPr fontId="1"/>
  </si>
  <si>
    <t>大学名</t>
    <rPh sb="0" eb="3">
      <t>ダイガクメイ</t>
    </rPh>
    <phoneticPr fontId="1"/>
  </si>
  <si>
    <t>学部数</t>
    <rPh sb="0" eb="3">
      <t>ガクブスウ</t>
    </rPh>
    <phoneticPr fontId="1"/>
  </si>
  <si>
    <t>学部名</t>
    <rPh sb="0" eb="3">
      <t>ガクブメイ</t>
    </rPh>
    <phoneticPr fontId="1"/>
  </si>
  <si>
    <t>研究科数</t>
    <rPh sb="0" eb="4">
      <t>ケンキュウカスウ</t>
    </rPh>
    <phoneticPr fontId="1"/>
  </si>
  <si>
    <t>研究科名</t>
    <rPh sb="0" eb="4">
      <t>ケンキュウカメイ</t>
    </rPh>
    <phoneticPr fontId="1"/>
  </si>
  <si>
    <t>＜「学生募集停止情報」欄への記入について＞</t>
    <phoneticPr fontId="1"/>
  </si>
  <si>
    <t>・「学生募集停止情報」は学部・研究科単位についてのみ記載してください。（学科・専攻単位の記載は不要です。）</t>
    <phoneticPr fontId="1"/>
  </si>
  <si>
    <t>・専門職大学院についても、１研究科として設置している場合は記載してください。</t>
    <phoneticPr fontId="1"/>
  </si>
  <si>
    <t>・記載事例：募集停止をした学部がある場合（評価実施年度：2023 年度の例）</t>
    <phoneticPr fontId="1"/>
  </si>
  <si>
    <t>例１）●評価実施前年度より前に学生募集を停止した学部の場合</t>
  </si>
  <si>
    <t>2019年度に入学試験を実施せず、2020年度からの入学者がゼロ。</t>
  </si>
  <si>
    <t>例２）●評価実施前年度に学生募集を停止した学部の場合</t>
  </si>
  <si>
    <t>2021年度に入学試験を実施せず、2022年度からの入学者がゼロ。</t>
  </si>
  <si>
    <t>例３）●評価実施年度に学生募集を停止する学部の場合</t>
  </si>
  <si>
    <t>2022年度に入学試験を実施せず、2023年度（評価実施年度）からの入学者がゼロ。</t>
  </si>
  <si>
    <t>＜「収容定員数」欄への記入について＞※賛助会員・非会員のみ必須</t>
    <phoneticPr fontId="1"/>
  </si>
  <si>
    <t>・賛助会員または非会員の大学の場合、評価手数料の算出にあたって、正会員費（年額） の５倍に相当する額が加算されます。収容定員数に基づいて正会員費の算出を行うため、各学部・研究科の収容定員数を記載してください。</t>
  </si>
  <si>
    <t>・「収容定員数」は、各学年の入学定員数・編入学定員数の合計を記載してください。</t>
  </si>
  <si>
    <t>・募集停止後、学生が在籍している学部・研究科または設置後、完成年度に達していない学部・研究科については、学生が在籍している各学年の入学定員数・編入学定員数の合計を記載してください。</t>
  </si>
  <si>
    <t>・学生募集を停止してから当該学部・研究科の修業年限（４年制の場合は４年） を経過している場合は、記載の必要はありません。</t>
  </si>
  <si>
    <t>・通信課程を併設する学部・研究科については、通学課程・通信課程の各収容定員数を併記してください。通信課程のみを設置する学部・研究科については、「通信課程」と付記してください。</t>
  </si>
  <si>
    <t>＜②の算出について＞</t>
  </si>
  <si>
    <t>・大学評価実施前年度に設置されている学部・研究科数を記入してください。募集停止をした学部の取り扱いについては、前頁の「記載事例」を参照してください。</t>
  </si>
  <si>
    <t>・専門職大学院を設置している場合、１つの研究科として設置していれば、研究科数に含めてください。</t>
  </si>
  <si>
    <t>・二部（夜間学部）または通信教育の課程を設けている場合、同一分野の昼間学部に併設されていれば学部・研究科数に含めないでください。</t>
  </si>
  <si>
    <t>＜③の算出について＞※賛助会員・非会員の場合のみ</t>
  </si>
  <si>
    <t>・「収容定員の計」には、１．学部、２．研究科の「収容定員数」欄に記入した数値の合計を記入してください。ただし、通信課程の場合、下表の※１・※２を参照し、算出してください。</t>
  </si>
  <si>
    <t>・「収容定員に応じた正会員費（年額）」は、以下の表から算出してください。</t>
  </si>
  <si>
    <t>≪正会員費（年額）≫</t>
  </si>
  <si>
    <t>20万円</t>
  </si>
  <si>
    <t>10,000 人未満</t>
  </si>
  <si>
    <t>80万円</t>
  </si>
  <si>
    <t>2,000 人未満</t>
  </si>
  <si>
    <t>35万円</t>
  </si>
  <si>
    <t>15,000 人未満</t>
  </si>
  <si>
    <t>90万円</t>
  </si>
  <si>
    <t>3,000 人未満</t>
  </si>
  <si>
    <t>50万円</t>
  </si>
  <si>
    <t>20,000 人未満</t>
  </si>
  <si>
    <t>100万円</t>
  </si>
  <si>
    <t>5,000 人未満</t>
  </si>
  <si>
    <t>60万円</t>
  </si>
  <si>
    <t>30,000 人未満</t>
  </si>
  <si>
    <t>110万円</t>
  </si>
  <si>
    <t>8,000 人未満</t>
  </si>
  <si>
    <t>70万円</t>
  </si>
  <si>
    <t>30,000 人以上</t>
  </si>
  <si>
    <t>120万円</t>
  </si>
  <si>
    <t>※1 専ら、通信による教育を行う大学、大学院、短期大学の収容定員は、７分の1として上表を適用します。</t>
  </si>
  <si>
    <t>※2 通学課程に併せて通信による教育を行う学部・学科、大学院研究科、短期大学の学科の収容定員は、15分の1として上表を適用します。（※1,2ともに小数点以下切り捨て）</t>
  </si>
  <si>
    <t>※3 賛助会員または非会員の大学で正会員への加盟を希望し、大学評価を通じて本協会正会員になることが認められた場合は、大学評価実施翌年度以降５年間の正会員費が免除されます。</t>
  </si>
  <si>
    <t>その他</t>
  </si>
  <si>
    <t>・本協会事務局にて記入内容を確認し、相違がある場合には大学にお問合せさせていただくことがあります。その結果、最終的に請求させていただく評価手数料が本紙の記入内容から変更になる場合がありますのでご了承ください。</t>
  </si>
  <si>
    <t>1,000 人未満</t>
    <phoneticPr fontId="1"/>
  </si>
  <si>
    <t>収容定員</t>
    <phoneticPr fontId="1"/>
  </si>
  <si>
    <t>設置学部・研究科及び評価手数料情報に関する留意事項</t>
    <phoneticPr fontId="1"/>
  </si>
  <si>
    <t>算出
基礎</t>
    <rPh sb="0" eb="2">
      <t>サンシュツ</t>
    </rPh>
    <rPh sb="3" eb="5">
      <t>キソ</t>
    </rPh>
    <phoneticPr fontId="1"/>
  </si>
  <si>
    <t>○</t>
  </si>
  <si>
    <t>○</t>
    <phoneticPr fontId="1"/>
  </si>
  <si>
    <t>※「名称」欄には学部名、「学生募集停止情報」欄には入学者の受入れを停止した年度を記入し、青色部分には数値を入力してください。黄色部分に自動計算されます。</t>
    <rPh sb="2" eb="4">
      <t>メイショウ</t>
    </rPh>
    <rPh sb="5" eb="6">
      <t>ラン</t>
    </rPh>
    <rPh sb="8" eb="10">
      <t>ガクブ</t>
    </rPh>
    <rPh sb="10" eb="11">
      <t>メイ</t>
    </rPh>
    <rPh sb="40" eb="42">
      <t>キニュウ</t>
    </rPh>
    <rPh sb="72" eb="76">
      <t>アオイロブブンスウチニュウリョクキイロブブンジドウケイサン</t>
    </rPh>
    <phoneticPr fontId="1"/>
  </si>
  <si>
    <t>※「名称」欄には研究科名、「学生募集停止情報」欄には入学者の受入れを停止した年度を記入し、青色部分には数値を入力してください。黄色部分に自動計算されます。</t>
    <rPh sb="2" eb="4">
      <t>メイショウ</t>
    </rPh>
    <rPh sb="5" eb="6">
      <t>ラン</t>
    </rPh>
    <rPh sb="8" eb="11">
      <t>ケンキュウカ</t>
    </rPh>
    <rPh sb="11" eb="12">
      <t>メイ</t>
    </rPh>
    <rPh sb="12" eb="13">
      <t>ガクメイ</t>
    </rPh>
    <rPh sb="41" eb="43">
      <t>キニュウ</t>
    </rPh>
    <rPh sb="73" eb="77">
      <t>アオイロブブンスウチニュウリョクキイロブブンジドウケイサン</t>
    </rPh>
    <phoneticPr fontId="1"/>
  </si>
  <si>
    <t>基準大学</t>
    <rPh sb="0" eb="4">
      <t>キジュンダイガク</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</si>
  <si>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</si>
  <si>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</si>
  <si>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</si>
  <si>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</si>
  <si>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</si>
  <si>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</si>
  <si>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※いずれの大学も評価手数料の算出基礎となる学部には、「算出基礎」欄にプルダウンリストで○を選択してください（留意事項・記入例参照）。</t>
    <rPh sb="5" eb="7">
      <t>ダイガク</t>
    </rPh>
    <rPh sb="8" eb="13">
      <t>ヒョウカテスウリョウ</t>
    </rPh>
    <rPh sb="14" eb="16">
      <t>サンシュツ</t>
    </rPh>
    <rPh sb="16" eb="18">
      <t>キソ</t>
    </rPh>
    <rPh sb="21" eb="23">
      <t>ガクブ</t>
    </rPh>
    <rPh sb="27" eb="29">
      <t>サンシュツ</t>
    </rPh>
    <rPh sb="29" eb="31">
      <t>キソ</t>
    </rPh>
    <rPh sb="32" eb="33">
      <t>ラン</t>
    </rPh>
    <rPh sb="45" eb="47">
      <t>センタク</t>
    </rPh>
    <rPh sb="54" eb="58">
      <t>リュウイジコウ</t>
    </rPh>
    <rPh sb="59" eb="62">
      <t>キニュウレイ</t>
    </rPh>
    <rPh sb="62" eb="64">
      <t>サンショウ</t>
    </rPh>
    <phoneticPr fontId="1"/>
  </si>
  <si>
    <t>※いずれの大学も評価手数料の算出基礎となる研究科には、「算出基礎」欄にプルダウンリストで○を選択してください（留意事項・記入例参照）。</t>
    <rPh sb="5" eb="7">
      <t>ダイガク</t>
    </rPh>
    <rPh sb="8" eb="13">
      <t>ヒョウカテスウリョウ</t>
    </rPh>
    <rPh sb="14" eb="16">
      <t>サンシュツ</t>
    </rPh>
    <rPh sb="16" eb="18">
      <t>キソ</t>
    </rPh>
    <rPh sb="21" eb="24">
      <t>ケンキュウカ</t>
    </rPh>
    <rPh sb="28" eb="30">
      <t>サンシュツ</t>
    </rPh>
    <rPh sb="30" eb="32">
      <t>キソ</t>
    </rPh>
    <rPh sb="33" eb="34">
      <t>ラン</t>
    </rPh>
    <rPh sb="46" eb="48">
      <t>センタク</t>
    </rPh>
    <rPh sb="55" eb="59">
      <t>リュウイジコウ</t>
    </rPh>
    <rPh sb="60" eb="63">
      <t>キニュウレイ</t>
    </rPh>
    <rPh sb="63" eb="65">
      <t>サンショウ</t>
    </rPh>
    <phoneticPr fontId="1"/>
  </si>
  <si>
    <t>必須</t>
    <rPh sb="0" eb="2">
      <t>ヒッス</t>
    </rPh>
    <phoneticPr fontId="1"/>
  </si>
  <si>
    <r>
      <rPr>
        <b/>
        <sz val="11"/>
        <color theme="1"/>
        <rFont val="游ゴシック"/>
        <family val="3"/>
        <charset val="128"/>
        <scheme val="minor"/>
      </rPr>
      <t>正会員大学の評価手数料　　　　　</t>
    </r>
    <r>
      <rPr>
        <sz val="11"/>
        <color theme="1"/>
        <rFont val="游ゴシック"/>
        <family val="2"/>
        <charset val="128"/>
        <scheme val="minor"/>
      </rPr>
      <t>（【A】＋【B】の合計）　　　  ＝</t>
    </r>
    <rPh sb="0" eb="1">
      <t>セイ</t>
    </rPh>
    <rPh sb="1" eb="3">
      <t>カイイン</t>
    </rPh>
    <rPh sb="3" eb="5">
      <t>ダイガク</t>
    </rPh>
    <rPh sb="6" eb="11">
      <t>ヒョウカテスウリョウ</t>
    </rPh>
    <rPh sb="25" eb="27">
      <t>ゴウケイ</t>
    </rPh>
    <phoneticPr fontId="1"/>
  </si>
  <si>
    <t>※必ずプルダウンリストで選択してください</t>
    <rPh sb="1" eb="2">
      <t>カナラ</t>
    </rPh>
    <rPh sb="12" eb="14">
      <t>センタク</t>
    </rPh>
    <phoneticPr fontId="1"/>
  </si>
  <si>
    <t>収容定員数（賛助会員・非会員のみ記入）</t>
    <rPh sb="6" eb="10">
      <t>サンジョカイイン</t>
    </rPh>
    <rPh sb="11" eb="14">
      <t>ヒカイイン</t>
    </rPh>
    <rPh sb="16" eb="18">
      <t>キニュウ</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</si>
  <si>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3">
      <t>セイカイイン</t>
    </rPh>
    <rPh sb="43" eb="45">
      <t>ダイガク</t>
    </rPh>
    <rPh sb="46" eb="48">
      <t>ニュウリョク</t>
    </rPh>
    <phoneticPr fontId="1"/>
  </si>
  <si>
    <t>※賛助会員・非会員の場合は、該当する課程種別の欄に収容定員を入力してください。（正会員大学は入力しないでください）</t>
    <rPh sb="6" eb="9">
      <t>ヒカイイン</t>
    </rPh>
    <phoneticPr fontId="1"/>
  </si>
  <si>
    <t>本協会の賛助会員・非会員の場合には、③の算出方法を留意事項・記入例にてご確認ください。</t>
    <rPh sb="0" eb="3">
      <t>ホンキョウカイ</t>
    </rPh>
    <rPh sb="4" eb="8">
      <t>サンジョカイイン</t>
    </rPh>
    <rPh sb="9" eb="12">
      <t>ヒカイイン</t>
    </rPh>
    <rPh sb="13" eb="15">
      <t>バアイ</t>
    </rPh>
    <rPh sb="20" eb="22">
      <t>サンシュツ</t>
    </rPh>
    <rPh sb="22" eb="24">
      <t>ホウホウ</t>
    </rPh>
    <rPh sb="25" eb="29">
      <t>リュウイジコウ</t>
    </rPh>
    <rPh sb="30" eb="33">
      <t>キニュウレイ</t>
    </rPh>
    <rPh sb="36" eb="38">
      <t>カクニン</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</si>
  <si>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5">
      <t>セイカイインダイガク</t>
    </rPh>
    <rPh sb="46" eb="48">
      <t>ニュウリョク</t>
    </rPh>
    <phoneticPr fontId="1"/>
  </si>
  <si>
    <t>※賛助会員・非会員の場合は、該当する課程種別の欄に収容定員を入力してください。（正会員大学は入力しないでください）</t>
    <rPh sb="1" eb="3">
      <t>サンジョ</t>
    </rPh>
    <rPh sb="3" eb="5">
      <t>カイイン</t>
    </rPh>
    <rPh sb="6" eb="9">
      <t>ヒカイイン</t>
    </rPh>
    <rPh sb="10" eb="12">
      <t>バアイ</t>
    </rPh>
    <rPh sb="14" eb="16">
      <t>ガイトウ</t>
    </rPh>
    <rPh sb="18" eb="20">
      <t>カテイ</t>
    </rPh>
    <rPh sb="20" eb="22">
      <t>シュベツ</t>
    </rPh>
    <rPh sb="23" eb="24">
      <t>ラン</t>
    </rPh>
    <rPh sb="25" eb="27">
      <t>シュウヨウ</t>
    </rPh>
    <rPh sb="27" eb="29">
      <t>テイイン</t>
    </rPh>
    <rPh sb="30" eb="32">
      <t>ニュウリョク</t>
    </rPh>
    <rPh sb="40" eb="43">
      <t>セイカイイン</t>
    </rPh>
    <rPh sb="43" eb="45">
      <t>ダイガク</t>
    </rPh>
    <rPh sb="46" eb="48">
      <t>ニュウリョク</t>
    </rPh>
    <phoneticPr fontId="1"/>
  </si>
  <si>
    <t>必ず入力してください</t>
    <rPh sb="0" eb="1">
      <t>カナラ</t>
    </rPh>
    <rPh sb="2" eb="4">
      <t>ニュウリョク</t>
    </rPh>
    <phoneticPr fontId="1"/>
  </si>
  <si>
    <t>評価手数料(正会員）</t>
    <rPh sb="0" eb="5">
      <t>ヒョウカテスウリョウ</t>
    </rPh>
    <rPh sb="6" eb="9">
      <t>セイカイイン</t>
    </rPh>
    <phoneticPr fontId="1"/>
  </si>
  <si>
    <t>評価手数料(賛助会員・非会員）</t>
    <rPh sb="0" eb="5">
      <t>ヒョウカテスウリョウ</t>
    </rPh>
    <rPh sb="6" eb="10">
      <t>サンジョカイイン</t>
    </rPh>
    <rPh sb="11" eb="14">
      <t>ヒカイイン</t>
    </rPh>
    <phoneticPr fontId="1"/>
  </si>
  <si>
    <t>・正会員費の算出方法の詳細については、本協会ホームページ＞会員制度＞入退会手続（https://www.juaa.or.jp/membership/guide/）の「年会費」や「正会員費の算出例」をご参照ください。</t>
    <phoneticPr fontId="1"/>
  </si>
  <si>
    <t>※記入欄が不足する場合は、欄を挿入して記載してください。</t>
    <rPh sb="15" eb="17">
      <t>ソウニュウ</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</si>
  <si>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t>
    </r>
    <r>
      <rPr>
        <u/>
        <sz val="11"/>
        <color theme="1"/>
        <rFont val="游ゴシック"/>
        <family val="3"/>
        <charset val="128"/>
        <scheme val="minor"/>
      </rPr>
      <t>必ず「留意事項」及び「記入例」のシートをご参照のうえ</t>
    </r>
    <r>
      <rPr>
        <sz val="11"/>
        <color theme="1"/>
        <rFont val="游ゴシック"/>
        <family val="3"/>
        <charset val="128"/>
        <scheme val="minor"/>
      </rPr>
      <t>作成してください。</t>
    </r>
    <rPh sb="41" eb="46">
      <t>シュウヨウテイインスウ</t>
    </rPh>
    <phoneticPr fontId="1"/>
  </si>
  <si>
    <t>・評価実施前年度までに学生募集を停止し、入学者がいない学部・研究科は評価手数料の算出基礎となりませんので、「学生募集停止情報」欄に入学者の受け入れを停止した年度を記入してください。</t>
    <rPh sb="42" eb="44">
      <t>キソ</t>
    </rPh>
    <phoneticPr fontId="1"/>
  </si>
  <si>
    <t>⇒評価手数料の算出基礎に該当しません。「学生募集停止情報」欄に「2020年度学生募集停止」と記載してください。</t>
    <rPh sb="9" eb="11">
      <t>キソ</t>
    </rPh>
    <rPh sb="12" eb="14">
      <t>ガイトウ</t>
    </rPh>
    <phoneticPr fontId="1"/>
  </si>
  <si>
    <t>⇒評価手数料の算出基礎に該当しません。「学生募集停止情報」欄に「2020 年度学生募集停止」と記載してください。</t>
    <rPh sb="9" eb="11">
      <t>キソ</t>
    </rPh>
    <rPh sb="12" eb="14">
      <t>ガイトウ</t>
    </rPh>
    <phoneticPr fontId="1"/>
  </si>
  <si>
    <t>⇒評価手数料の算出基礎に該当します。「学生募集停止情報」欄に「2023年度（評価実施年度）募集停止」と記載してください。</t>
    <rPh sb="9" eb="11">
      <t>キソ</t>
    </rPh>
    <rPh sb="12" eb="14">
      <t>ガイトウ</t>
    </rPh>
    <rPh sb="35" eb="37">
      <t>ネンド</t>
    </rPh>
    <rPh sb="38" eb="40">
      <t>ヒョウカ</t>
    </rPh>
    <rPh sb="40" eb="42">
      <t>ジッシ</t>
    </rPh>
    <rPh sb="42" eb="44">
      <t>ネンド</t>
    </rPh>
    <rPh sb="45" eb="49">
      <t>ボシュウテイシ</t>
    </rPh>
    <rPh sb="51" eb="53">
      <t>キサイ</t>
    </rPh>
    <phoneticPr fontId="1"/>
  </si>
  <si>
    <t>＜共通する事項＞</t>
    <rPh sb="1" eb="3">
      <t>キョウツウ</t>
    </rPh>
    <rPh sb="5" eb="7">
      <t>ジコウ</t>
    </rPh>
    <phoneticPr fontId="1"/>
  </si>
  <si>
    <t>＜「算出基礎」欄への記入について＞</t>
    <rPh sb="2" eb="4">
      <t>サンシュツ</t>
    </rPh>
    <rPh sb="4" eb="6">
      <t>キソ</t>
    </rPh>
    <phoneticPr fontId="1"/>
  </si>
  <si>
    <t>・評価手数料の算出基礎に該当する学部・研究科には、「○」を必ず選択入力してください。</t>
    <rPh sb="1" eb="6">
      <t>ヒョウカテスウリョウ</t>
    </rPh>
    <rPh sb="7" eb="9">
      <t>サンシュツ</t>
    </rPh>
    <rPh sb="9" eb="11">
      <t>キソ</t>
    </rPh>
    <rPh sb="12" eb="14">
      <t>ガイトウ</t>
    </rPh>
    <rPh sb="16" eb="18">
      <t>ガクブ</t>
    </rPh>
    <rPh sb="19" eb="22">
      <t>ケンキュウカ</t>
    </rPh>
    <rPh sb="29" eb="30">
      <t>カナラ</t>
    </rPh>
    <rPh sb="31" eb="33">
      <t>センタク</t>
    </rPh>
    <rPh sb="33" eb="35">
      <t>ニュウリョク</t>
    </rPh>
    <phoneticPr fontId="1"/>
  </si>
  <si>
    <t>・学生募集を停止した学部・研究科がある場合、募集停止をした年度によっては、評価手数料の算出基礎に該当することがあります。上記の「学生募集停止情報」欄への記載事例を参照し、評価手数料の算出基礎に該当する場合（評価実施年度に募集停止となる場合）には、必ず「○」を選択入力してください。</t>
    <rPh sb="1" eb="5">
      <t>ガクセイボシュウ</t>
    </rPh>
    <rPh sb="6" eb="8">
      <t>テイシ</t>
    </rPh>
    <rPh sb="10" eb="12">
      <t>ガクブ</t>
    </rPh>
    <rPh sb="13" eb="16">
      <t>ケンキュウカ</t>
    </rPh>
    <rPh sb="19" eb="21">
      <t>バアイ</t>
    </rPh>
    <rPh sb="22" eb="26">
      <t>ボシュウテイシ</t>
    </rPh>
    <rPh sb="29" eb="31">
      <t>ネンド</t>
    </rPh>
    <rPh sb="37" eb="42">
      <t>ヒョウカテスウリョウ</t>
    </rPh>
    <rPh sb="43" eb="45">
      <t>サンシュツ</t>
    </rPh>
    <rPh sb="45" eb="47">
      <t>キソ</t>
    </rPh>
    <rPh sb="48" eb="50">
      <t>ガイトウ</t>
    </rPh>
    <rPh sb="60" eb="62">
      <t>ジョウキ</t>
    </rPh>
    <rPh sb="64" eb="70">
      <t>ガクセイボシュウテイシ</t>
    </rPh>
    <rPh sb="70" eb="72">
      <t>ジョウホウ</t>
    </rPh>
    <rPh sb="73" eb="74">
      <t>ラン</t>
    </rPh>
    <rPh sb="76" eb="78">
      <t>キサイ</t>
    </rPh>
    <rPh sb="78" eb="80">
      <t>ジレイ</t>
    </rPh>
    <rPh sb="81" eb="83">
      <t>サンショウ</t>
    </rPh>
    <rPh sb="85" eb="90">
      <t>ヒョウカテスウリョウ</t>
    </rPh>
    <rPh sb="91" eb="95">
      <t>サンシュツキソ</t>
    </rPh>
    <rPh sb="96" eb="98">
      <t>ガイトウ</t>
    </rPh>
    <rPh sb="100" eb="102">
      <t>バアイ</t>
    </rPh>
    <rPh sb="103" eb="109">
      <t>ヒョウカジッシネンド</t>
    </rPh>
    <rPh sb="110" eb="114">
      <t>ボシュウテイシ</t>
    </rPh>
    <rPh sb="117" eb="119">
      <t>バアイ</t>
    </rPh>
    <rPh sb="123" eb="124">
      <t>カナラ</t>
    </rPh>
    <rPh sb="129" eb="131">
      <t>センタク</t>
    </rPh>
    <rPh sb="131" eb="133">
      <t>ニュウリョク</t>
    </rPh>
    <phoneticPr fontId="1"/>
  </si>
  <si>
    <t>※記入欄が不足する場合は、欄を挿入して記載してください。</t>
    <rPh sb="13" eb="14">
      <t>ラン</t>
    </rPh>
    <rPh sb="15" eb="17">
      <t>ソウニュウ</t>
    </rPh>
    <phoneticPr fontId="1"/>
  </si>
  <si>
    <r>
      <rPr>
        <b/>
        <sz val="11"/>
        <color theme="1"/>
        <rFont val="游ゴシック"/>
        <family val="3"/>
        <charset val="128"/>
        <scheme val="minor"/>
      </rPr>
      <t>賛助会員・非会員大学の評価手数料</t>
    </r>
    <r>
      <rPr>
        <sz val="11"/>
        <color theme="1"/>
        <rFont val="游ゴシック"/>
        <family val="2"/>
        <charset val="128"/>
        <scheme val="minor"/>
      </rPr>
      <t>（【A】＋【B】＋【C】の合計）＝</t>
    </r>
    <rPh sb="0" eb="2">
      <t>サンジョ</t>
    </rPh>
    <rPh sb="2" eb="4">
      <t>カイイン</t>
    </rPh>
    <rPh sb="5" eb="8">
      <t>ヒカイイン</t>
    </rPh>
    <rPh sb="8" eb="10">
      <t>ダイガク</t>
    </rPh>
    <rPh sb="11" eb="16">
      <t>ヒョウカテスウリョウ</t>
    </rPh>
    <rPh sb="29" eb="31">
      <t>ゴウケイ</t>
    </rPh>
    <phoneticPr fontId="1"/>
  </si>
  <si>
    <t>※いずれの大学においても、評価手数料の算出基礎に該当する学部には、「算出基礎」欄にプルダウンリストで○を選択してください（留意事項・記入例参照）。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0">
      <t>ガクブ</t>
    </rPh>
    <rPh sb="34" eb="36">
      <t>サンシュツ</t>
    </rPh>
    <rPh sb="36" eb="38">
      <t>キソ</t>
    </rPh>
    <rPh sb="39" eb="40">
      <t>ラン</t>
    </rPh>
    <rPh sb="52" eb="54">
      <t>センタク</t>
    </rPh>
    <rPh sb="61" eb="65">
      <t>リュウイジコウ</t>
    </rPh>
    <rPh sb="66" eb="69">
      <t>キニュウレイ</t>
    </rPh>
    <rPh sb="69" eb="71">
      <t>サンショウ</t>
    </rPh>
    <phoneticPr fontId="1"/>
  </si>
  <si>
    <t>※いずれの大学においても、評価手数料の算出基礎に該当する研究科には、「算出基礎」欄にプルダウンリストで○を選択してください（留意事項・記入例参照）。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1">
      <t>ケンキュウカ</t>
    </rPh>
    <rPh sb="35" eb="37">
      <t>サンシュツ</t>
    </rPh>
    <rPh sb="37" eb="39">
      <t>キソ</t>
    </rPh>
    <rPh sb="40" eb="41">
      <t>ラン</t>
    </rPh>
    <rPh sb="53" eb="55">
      <t>センタク</t>
    </rPh>
    <rPh sb="62" eb="66">
      <t>リュウイジコウ</t>
    </rPh>
    <rPh sb="67" eb="70">
      <t>キニュウレイ</t>
    </rPh>
    <rPh sb="70" eb="72">
      <t>サンショウ</t>
    </rPh>
    <phoneticPr fontId="1"/>
  </si>
  <si>
    <t>１．基本情報</t>
    <rPh sb="2" eb="6">
      <t>キホンジョウホウ</t>
    </rPh>
    <phoneticPr fontId="1"/>
  </si>
  <si>
    <t>本部キャンパス所在地</t>
    <rPh sb="0" eb="2">
      <t>ホンブ</t>
    </rPh>
    <rPh sb="7" eb="10">
      <t>ショザイチ</t>
    </rPh>
    <phoneticPr fontId="1"/>
  </si>
  <si>
    <t>キャンパス名</t>
    <rPh sb="5" eb="6">
      <t>メイ</t>
    </rPh>
    <phoneticPr fontId="1"/>
  </si>
  <si>
    <t>住所</t>
    <rPh sb="0" eb="2">
      <t>ジュウショ</t>
    </rPh>
    <phoneticPr fontId="1"/>
  </si>
  <si>
    <t>〒</t>
    <phoneticPr fontId="1"/>
  </si>
  <si>
    <t>２．学部</t>
    <phoneticPr fontId="1"/>
  </si>
  <si>
    <t>学部・学科、研究科・専攻名</t>
    <rPh sb="0" eb="2">
      <t>ガクブ</t>
    </rPh>
    <rPh sb="3" eb="5">
      <t>ガッカ</t>
    </rPh>
    <rPh sb="6" eb="9">
      <t>ケンキュウカ</t>
    </rPh>
    <rPh sb="10" eb="12">
      <t>センコウ</t>
    </rPh>
    <rPh sb="12" eb="13">
      <t>メイ</t>
    </rPh>
    <phoneticPr fontId="1"/>
  </si>
  <si>
    <t>評価名称</t>
    <rPh sb="0" eb="2">
      <t>ヒョウカ</t>
    </rPh>
    <rPh sb="2" eb="4">
      <t>メイショウ</t>
    </rPh>
    <phoneticPr fontId="1"/>
  </si>
  <si>
    <t>法科大学院認証評価</t>
    <rPh sb="0" eb="5">
      <t>ホウカダイガクイン</t>
    </rPh>
    <rPh sb="5" eb="9">
      <t>ニンショウヒョウカ</t>
    </rPh>
    <phoneticPr fontId="1"/>
  </si>
  <si>
    <t>専門職大学院認証評価（経営系）</t>
    <rPh sb="0" eb="6">
      <t>センモンショクダイガクイン</t>
    </rPh>
    <rPh sb="6" eb="10">
      <t>ニンショウヒョウカ</t>
    </rPh>
    <rPh sb="11" eb="14">
      <t>ケイエイケイ</t>
    </rPh>
    <phoneticPr fontId="1"/>
  </si>
  <si>
    <t>専門職大学院認証評価（会計）</t>
    <rPh sb="0" eb="2">
      <t>センモン</t>
    </rPh>
    <rPh sb="2" eb="3">
      <t>ショク</t>
    </rPh>
    <rPh sb="3" eb="6">
      <t>ダイガクイン</t>
    </rPh>
    <rPh sb="6" eb="8">
      <t>ニンショウ</t>
    </rPh>
    <rPh sb="8" eb="10">
      <t>ヒョウカ</t>
    </rPh>
    <rPh sb="11" eb="13">
      <t>カイケイ</t>
    </rPh>
    <phoneticPr fontId="1"/>
  </si>
  <si>
    <t>専門職大学院認証評価（助産）</t>
    <rPh sb="0" eb="6">
      <t>センモンショクダイガクイン</t>
    </rPh>
    <rPh sb="6" eb="10">
      <t>ニンショウヒョウカ</t>
    </rPh>
    <rPh sb="11" eb="13">
      <t>ジョサン</t>
    </rPh>
    <phoneticPr fontId="1"/>
  </si>
  <si>
    <t>専門職大学院認証評価（公共政策）</t>
    <rPh sb="0" eb="10">
      <t>センモンショクダイガクインニンショウヒョウカ</t>
    </rPh>
    <rPh sb="11" eb="15">
      <t>コウキョウセイサク</t>
    </rPh>
    <phoneticPr fontId="1"/>
  </si>
  <si>
    <t>専門職大学院認証評価（公衆衛生）</t>
    <rPh sb="0" eb="10">
      <t>センモンショクダイガクインニンショウヒョウカ</t>
    </rPh>
    <rPh sb="11" eb="15">
      <t>コウシュウエイセイ</t>
    </rPh>
    <phoneticPr fontId="1"/>
  </si>
  <si>
    <t>専門職大学院認証評価（知的財産）</t>
    <rPh sb="0" eb="10">
      <t>センモンショクダイガクインニンショウヒョウカ</t>
    </rPh>
    <rPh sb="11" eb="15">
      <t>チテキザイサン</t>
    </rPh>
    <phoneticPr fontId="1"/>
  </si>
  <si>
    <t>専門職大学院認証評価（グローバル・コミュニケーション）</t>
    <rPh sb="0" eb="10">
      <t>センモンショクダイガクインニンショウヒョウカ</t>
    </rPh>
    <phoneticPr fontId="1"/>
  </si>
  <si>
    <t>専門職大学院認証評価（デジタルコンテンツ）</t>
    <rPh sb="0" eb="10">
      <t>センモンショクダイガクインニンショウヒョウカ</t>
    </rPh>
    <phoneticPr fontId="1"/>
  </si>
  <si>
    <t>専門職大学院認証評価（グローバル法務）</t>
    <rPh sb="0" eb="10">
      <t>センモンショクダイガクインニンショウヒョウカ</t>
    </rPh>
    <rPh sb="16" eb="18">
      <t>ホウム</t>
    </rPh>
    <phoneticPr fontId="1"/>
  </si>
  <si>
    <t>専門職大学院認証評価（広報・情報）</t>
    <rPh sb="0" eb="10">
      <t>センモンショクダイガクインニンショウヒョウカ</t>
    </rPh>
    <rPh sb="11" eb="13">
      <t>コウホウ</t>
    </rPh>
    <rPh sb="14" eb="16">
      <t>ジョウホウ</t>
    </rPh>
    <phoneticPr fontId="1"/>
  </si>
  <si>
    <t>専門職大学院認証評価（ファッション・ビジネス）</t>
    <rPh sb="0" eb="10">
      <t>センモンショクダイガクインニンショウヒョウカ</t>
    </rPh>
    <phoneticPr fontId="1"/>
  </si>
  <si>
    <t>教職大学院認証評価</t>
    <rPh sb="0" eb="2">
      <t>キョウショク</t>
    </rPh>
    <rPh sb="2" eb="5">
      <t>ダイガクイン</t>
    </rPh>
    <rPh sb="5" eb="9">
      <t>ニンショウヒョウカ</t>
    </rPh>
    <phoneticPr fontId="1"/>
  </si>
  <si>
    <t>専門職大学院認証評価（情報、創造技術、組込み技術、原子力）</t>
    <rPh sb="0" eb="10">
      <t>センモンショクダイガクインニンショウヒョウカ</t>
    </rPh>
    <phoneticPr fontId="1"/>
  </si>
  <si>
    <t>専門職大学院認証評価（ビューティビジネス）</t>
    <rPh sb="0" eb="10">
      <t>センモンショクダイガクインニンショウヒョウカ</t>
    </rPh>
    <phoneticPr fontId="1"/>
  </si>
  <si>
    <t>専門職大学院認証評価（環境・造園）</t>
    <rPh sb="0" eb="10">
      <t>センモンショクダイガクインニンショウヒョウカ</t>
    </rPh>
    <rPh sb="11" eb="13">
      <t>カンキョウ</t>
    </rPh>
    <rPh sb="14" eb="16">
      <t>ゾウエン</t>
    </rPh>
    <phoneticPr fontId="1"/>
  </si>
  <si>
    <t>専門職大学院認証評価（社会福祉）</t>
    <rPh sb="0" eb="10">
      <t>センモンショクダイガクインニンショウヒョウカ</t>
    </rPh>
    <rPh sb="11" eb="15">
      <t>シャカイフクシ</t>
    </rPh>
    <phoneticPr fontId="1"/>
  </si>
  <si>
    <t>専門職大学院認証評価（教育実践）</t>
    <rPh sb="0" eb="10">
      <t>センモンショクダイガクインニンショウヒョウカ</t>
    </rPh>
    <rPh sb="11" eb="15">
      <t>キョウイクジッセン</t>
    </rPh>
    <phoneticPr fontId="1"/>
  </si>
  <si>
    <t>評価種別</t>
    <rPh sb="0" eb="2">
      <t>ヒョウカ</t>
    </rPh>
    <rPh sb="2" eb="4">
      <t>シュベツ</t>
    </rPh>
    <phoneticPr fontId="1"/>
  </si>
  <si>
    <t>評価実施機関</t>
    <rPh sb="0" eb="6">
      <t>ヒョウカジッシキカン</t>
    </rPh>
    <phoneticPr fontId="1"/>
  </si>
  <si>
    <t>直近の
評価実施年度</t>
    <rPh sb="0" eb="2">
      <t>チョッキン</t>
    </rPh>
    <rPh sb="4" eb="6">
      <t>ヒョウカ</t>
    </rPh>
    <rPh sb="6" eb="8">
      <t>ジッシ</t>
    </rPh>
    <rPh sb="8" eb="10">
      <t>ネンド</t>
    </rPh>
    <phoneticPr fontId="1"/>
  </si>
  <si>
    <t>専門職大学院認証評価</t>
    <rPh sb="0" eb="6">
      <t>センモンショクダイガクイン</t>
    </rPh>
    <rPh sb="6" eb="10">
      <t>ニンショウヒョウカ</t>
    </rPh>
    <phoneticPr fontId="1"/>
  </si>
  <si>
    <t>分野別評価</t>
    <rPh sb="0" eb="3">
      <t>ブンヤベツ</t>
    </rPh>
    <rPh sb="3" eb="5">
      <t>ヒョウカ</t>
    </rPh>
    <phoneticPr fontId="1"/>
  </si>
  <si>
    <t>大学基準協会（JUAA）</t>
    <rPh sb="0" eb="6">
      <t>ダイガクキジュンキョウカイ</t>
    </rPh>
    <phoneticPr fontId="1"/>
  </si>
  <si>
    <t>日弁連法務研究財団（JLF）</t>
    <phoneticPr fontId="1"/>
  </si>
  <si>
    <t>大学改革支援・学位授与機構（NIAD-QE）</t>
    <phoneticPr fontId="1"/>
  </si>
  <si>
    <t>ABEST21</t>
    <phoneticPr fontId="1"/>
  </si>
  <si>
    <t>国際会計教育協会（AOPAS）</t>
    <phoneticPr fontId="1"/>
  </si>
  <si>
    <t>日本助産評価機構</t>
    <phoneticPr fontId="1"/>
  </si>
  <si>
    <t>日本臨床心理士資格認定協会</t>
    <phoneticPr fontId="1"/>
  </si>
  <si>
    <t>日本高等教育評価機構（JIHEE）</t>
    <phoneticPr fontId="1"/>
  </si>
  <si>
    <t>教員養成評価機構</t>
    <phoneticPr fontId="1"/>
  </si>
  <si>
    <t>日本技術者教育認定機構（JABEE）</t>
  </si>
  <si>
    <t>日本技術者教育認定機構（JABEE）</t>
    <phoneticPr fontId="1"/>
  </si>
  <si>
    <t>専門職高等教育質保証機構</t>
    <phoneticPr fontId="1"/>
  </si>
  <si>
    <t>日本造園学会</t>
    <phoneticPr fontId="1"/>
  </si>
  <si>
    <t>日本ソーシャルワーク教育学校連盟</t>
    <phoneticPr fontId="1"/>
  </si>
  <si>
    <t>医学教育分野別評価</t>
    <phoneticPr fontId="1"/>
  </si>
  <si>
    <t>日本医学教育評価機構（JACME）</t>
    <phoneticPr fontId="1"/>
  </si>
  <si>
    <t>JABEE認定</t>
    <rPh sb="5" eb="7">
      <t>ニンテイ</t>
    </rPh>
    <phoneticPr fontId="1"/>
  </si>
  <si>
    <t>専門職大学認証評価</t>
    <rPh sb="0" eb="3">
      <t>センモンショク</t>
    </rPh>
    <rPh sb="3" eb="5">
      <t>ダイガク</t>
    </rPh>
    <rPh sb="5" eb="9">
      <t>ニンショウヒョウカ</t>
    </rPh>
    <phoneticPr fontId="1"/>
  </si>
  <si>
    <t>看護学教育評価</t>
    <phoneticPr fontId="1"/>
  </si>
  <si>
    <t>日本看護学教育評価機構</t>
    <phoneticPr fontId="1"/>
  </si>
  <si>
    <t>助産教育評価</t>
    <phoneticPr fontId="1"/>
  </si>
  <si>
    <t>薬学教育評価</t>
    <phoneticPr fontId="1"/>
  </si>
  <si>
    <t>薬学教育評価機構</t>
    <phoneticPr fontId="1"/>
  </si>
  <si>
    <t>獣医学教育評価</t>
    <phoneticPr fontId="1"/>
  </si>
  <si>
    <t>歯学教育評価</t>
    <rPh sb="0" eb="6">
      <t>シガクキョウイクヒョウカ</t>
    </rPh>
    <phoneticPr fontId="1"/>
  </si>
  <si>
    <t>2015年度</t>
    <rPh sb="4" eb="6">
      <t>ネンド</t>
    </rPh>
    <phoneticPr fontId="1"/>
  </si>
  <si>
    <t>2016年度</t>
    <rPh sb="4" eb="6">
      <t>ネンド</t>
    </rPh>
    <phoneticPr fontId="1"/>
  </si>
  <si>
    <t>2017年度</t>
    <rPh sb="4" eb="6">
      <t>ネンド</t>
    </rPh>
    <phoneticPr fontId="1"/>
  </si>
  <si>
    <t>2018年度</t>
    <rPh sb="4" eb="6">
      <t>ネンド</t>
    </rPh>
    <phoneticPr fontId="1"/>
  </si>
  <si>
    <t>2019年度</t>
    <rPh sb="4" eb="6">
      <t>ネンド</t>
    </rPh>
    <phoneticPr fontId="1"/>
  </si>
  <si>
    <t>2020年度</t>
    <rPh sb="4" eb="6">
      <t>ネンド</t>
    </rPh>
    <phoneticPr fontId="1"/>
  </si>
  <si>
    <t>2021年度</t>
    <rPh sb="4" eb="6">
      <t>ネンド</t>
    </rPh>
    <phoneticPr fontId="1"/>
  </si>
  <si>
    <t>2022年度</t>
    <rPh sb="4" eb="6">
      <t>ネンド</t>
    </rPh>
    <phoneticPr fontId="1"/>
  </si>
  <si>
    <t>2023年度</t>
    <rPh sb="4" eb="6">
      <t>ネンド</t>
    </rPh>
    <phoneticPr fontId="1"/>
  </si>
  <si>
    <t>2024年度</t>
    <rPh sb="4" eb="6">
      <t>ネンド</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</si>
  <si>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</si>
  <si>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</si>
  <si>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</si>
  <si>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</si>
  <si>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</si>
  <si>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</si>
  <si>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2031年度</t>
    <rPh sb="4" eb="6">
      <t>ネンド</t>
    </rPh>
    <phoneticPr fontId="1"/>
  </si>
  <si>
    <t>2032年度</t>
    <rPh sb="4" eb="6">
      <t>ネンド</t>
    </rPh>
    <phoneticPr fontId="1"/>
  </si>
  <si>
    <t>2033年度</t>
    <rPh sb="4" eb="6">
      <t>ネンド</t>
    </rPh>
    <phoneticPr fontId="1"/>
  </si>
  <si>
    <t>2034年度</t>
    <rPh sb="4" eb="6">
      <t>ネンド</t>
    </rPh>
    <phoneticPr fontId="1"/>
  </si>
  <si>
    <t>2035年度</t>
    <rPh sb="4" eb="6">
      <t>ネンド</t>
    </rPh>
    <phoneticPr fontId="1"/>
  </si>
  <si>
    <t>その他</t>
    <rPh sb="2" eb="3">
      <t>ホカ</t>
    </rPh>
    <phoneticPr fontId="1"/>
  </si>
  <si>
    <t>※水色の欄に入力、緑色の欄にはプルダウンリストから選択してください。</t>
    <rPh sb="1" eb="3">
      <t>ミズイロ</t>
    </rPh>
    <rPh sb="4" eb="5">
      <t>ラン</t>
    </rPh>
    <rPh sb="6" eb="8">
      <t>ニュウリョク</t>
    </rPh>
    <rPh sb="9" eb="11">
      <t>ミドリイロ</t>
    </rPh>
    <rPh sb="12" eb="13">
      <t>ラン</t>
    </rPh>
    <rPh sb="25" eb="27">
      <t>センタク</t>
    </rPh>
    <phoneticPr fontId="1"/>
  </si>
  <si>
    <t>３．研究科</t>
    <rPh sb="2" eb="5">
      <t>ケンキュウカ</t>
    </rPh>
    <phoneticPr fontId="1"/>
  </si>
  <si>
    <t>４．評価手数料</t>
    <phoneticPr fontId="1"/>
  </si>
  <si>
    <t>２．学部、３．研究科への記入について</t>
    <phoneticPr fontId="1"/>
  </si>
  <si>
    <t>１．基本情報への記入について</t>
    <rPh sb="2" eb="6">
      <t>キホンジョウホウ</t>
    </rPh>
    <phoneticPr fontId="1"/>
  </si>
  <si>
    <t>・本協会の大学評価では、実地調査時には本部キャンパスへ訪問しますので、本部キャンパスの所在地を記入してください。キャンパス名が特段ない場合は、「本部キャンパス」と記入してください。</t>
    <rPh sb="1" eb="4">
      <t>ホンキョウカイ</t>
    </rPh>
    <rPh sb="5" eb="9">
      <t>ダイガクヒョウカ</t>
    </rPh>
    <rPh sb="12" eb="17">
      <t>ジッチチョウサジ</t>
    </rPh>
    <rPh sb="19" eb="21">
      <t>ホンブ</t>
    </rPh>
    <rPh sb="27" eb="29">
      <t>ホウモン</t>
    </rPh>
    <rPh sb="35" eb="37">
      <t>ホンブ</t>
    </rPh>
    <rPh sb="43" eb="46">
      <t>ショザイチ</t>
    </rPh>
    <rPh sb="47" eb="49">
      <t>キニュウ</t>
    </rPh>
    <rPh sb="61" eb="62">
      <t>メイ</t>
    </rPh>
    <rPh sb="63" eb="65">
      <t>トクダン</t>
    </rPh>
    <rPh sb="67" eb="69">
      <t>バアイ</t>
    </rPh>
    <rPh sb="72" eb="74">
      <t>ホンブ</t>
    </rPh>
    <rPh sb="81" eb="83">
      <t>キニュウ</t>
    </rPh>
    <phoneticPr fontId="1"/>
  </si>
  <si>
    <t>・学部・学科、研究科・専攻において、外部団体が実施する分野別評価を受けている場合には、必要な情報を記入してください。専門職大学、専門職大学院の認証評価も含まれます。ただし、大学が独自に実施している外部評価は該当しません。</t>
    <rPh sb="1" eb="3">
      <t>ガクブ</t>
    </rPh>
    <rPh sb="4" eb="6">
      <t>ガッカ</t>
    </rPh>
    <rPh sb="7" eb="10">
      <t>ケンキュウカ</t>
    </rPh>
    <rPh sb="11" eb="13">
      <t>センコウ</t>
    </rPh>
    <rPh sb="18" eb="22">
      <t>ガイブダンタイ</t>
    </rPh>
    <rPh sb="23" eb="25">
      <t>ジッシ</t>
    </rPh>
    <rPh sb="27" eb="32">
      <t>ブンヤベツヒョウカ</t>
    </rPh>
    <rPh sb="33" eb="34">
      <t>ウ</t>
    </rPh>
    <rPh sb="38" eb="40">
      <t>バアイ</t>
    </rPh>
    <rPh sb="43" eb="45">
      <t>ヒツヨウ</t>
    </rPh>
    <rPh sb="46" eb="48">
      <t>ジョウホウ</t>
    </rPh>
    <rPh sb="49" eb="51">
      <t>キニュウ</t>
    </rPh>
    <rPh sb="58" eb="61">
      <t>センモンショク</t>
    </rPh>
    <rPh sb="61" eb="63">
      <t>ダイガク</t>
    </rPh>
    <rPh sb="64" eb="70">
      <t>センモンショクダイガクイン</t>
    </rPh>
    <rPh sb="71" eb="75">
      <t>ニンショウヒョウカ</t>
    </rPh>
    <rPh sb="76" eb="77">
      <t>フク</t>
    </rPh>
    <rPh sb="86" eb="88">
      <t>ダイガク</t>
    </rPh>
    <rPh sb="89" eb="91">
      <t>ドクジ</t>
    </rPh>
    <rPh sb="92" eb="94">
      <t>ジッシ</t>
    </rPh>
    <rPh sb="98" eb="102">
      <t>ガイブヒョウカ</t>
    </rPh>
    <rPh sb="103" eb="105">
      <t>ガイトウ</t>
    </rPh>
    <phoneticPr fontId="1"/>
  </si>
  <si>
    <t>本部キャンパス</t>
    <rPh sb="0" eb="2">
      <t>ホンブ</t>
    </rPh>
    <phoneticPr fontId="1"/>
  </si>
  <si>
    <t>162-0842</t>
    <phoneticPr fontId="1"/>
  </si>
  <si>
    <t>東京都新宿区市谷砂土原町2-7-13</t>
    <rPh sb="0" eb="3">
      <t>トウキョウト</t>
    </rPh>
    <rPh sb="3" eb="6">
      <t>シンジュクク</t>
    </rPh>
    <rPh sb="6" eb="12">
      <t>イチガヤサドハラチョウ</t>
    </rPh>
    <phoneticPr fontId="1"/>
  </si>
  <si>
    <t>△△研究科△△専攻</t>
    <rPh sb="2" eb="5">
      <t>ケンキュウカ</t>
    </rPh>
    <rPh sb="7" eb="9">
      <t>センコウ</t>
    </rPh>
    <phoneticPr fontId="1"/>
  </si>
  <si>
    <t>■■学部■■学科（■■コース）</t>
    <rPh sb="2" eb="4">
      <t>ガクブ</t>
    </rPh>
    <rPh sb="6" eb="8">
      <t>ガッカ</t>
    </rPh>
    <phoneticPr fontId="1"/>
  </si>
  <si>
    <t>◎◎研究科（修士・博士）</t>
    <rPh sb="2" eb="5">
      <t>ケンキュウカ</t>
    </rPh>
    <rPh sb="6" eb="8">
      <t>シュウシ</t>
    </rPh>
    <rPh sb="9" eb="11">
      <t>ハカセ</t>
    </rPh>
    <phoneticPr fontId="1"/>
  </si>
  <si>
    <t>△△研究科（専門職）</t>
    <rPh sb="2" eb="5">
      <t>ケンキュウカ</t>
    </rPh>
    <rPh sb="6" eb="9">
      <t>センモンショク</t>
    </rPh>
    <phoneticPr fontId="1"/>
  </si>
  <si>
    <t>◇◇研究科（博士前期・博士後期）</t>
    <rPh sb="2" eb="5">
      <t>ケンキュウカ</t>
    </rPh>
    <rPh sb="6" eb="8">
      <t>ハカセ</t>
    </rPh>
    <rPh sb="8" eb="10">
      <t>ゼンキ</t>
    </rPh>
    <rPh sb="11" eb="15">
      <t>ハカセコウキ</t>
    </rPh>
    <phoneticPr fontId="1"/>
  </si>
  <si>
    <t>本部キャンパス名</t>
    <rPh sb="0" eb="2">
      <t>ホンブ</t>
    </rPh>
    <rPh sb="7" eb="8">
      <t>メイ</t>
    </rPh>
    <phoneticPr fontId="1"/>
  </si>
  <si>
    <t>分野別評価（専門職大学・大学院認証評価含む）の実績</t>
    <rPh sb="0" eb="5">
      <t>ブンヤベツヒョウカ</t>
    </rPh>
    <rPh sb="6" eb="11">
      <t>センモンショクダイガク</t>
    </rPh>
    <rPh sb="12" eb="15">
      <t>ダイガクイン</t>
    </rPh>
    <rPh sb="15" eb="19">
      <t>ニンショウヒョウカ</t>
    </rPh>
    <rPh sb="19" eb="20">
      <t>フク</t>
    </rPh>
    <rPh sb="23" eb="25">
      <t>ジッセキ</t>
    </rPh>
    <phoneticPr fontId="1"/>
  </si>
  <si>
    <t>30,000人以上</t>
    <phoneticPr fontId="1"/>
  </si>
  <si>
    <t>大学評価申請書・別添［大学評価］設置学部・研究科及び評価手数料情報</t>
    <rPh sb="9" eb="10">
      <t>ソ</t>
    </rPh>
    <phoneticPr fontId="1"/>
  </si>
  <si>
    <t>大学評価申請書・別添［大学評価］</t>
    <rPh sb="9" eb="10">
      <t>テン</t>
    </rPh>
    <phoneticPr fontId="1"/>
  </si>
  <si>
    <t>大学評価申請書・別添［大学評価］設置学部・研究科及び評価手数料情報</t>
    <rPh sb="9" eb="10">
      <t>テン</t>
    </rPh>
    <phoneticPr fontId="1"/>
  </si>
  <si>
    <t>20XX年度（評価実施年度）学生募集停止</t>
    <rPh sb="7" eb="11">
      <t>ヒョウカジッシ</t>
    </rPh>
    <rPh sb="11" eb="13">
      <t>ネンド</t>
    </rPh>
    <rPh sb="14" eb="20">
      <t>ガクセイボシュウテイシ</t>
    </rPh>
    <phoneticPr fontId="1"/>
  </si>
  <si>
    <t>20XX年度学生募集停止</t>
    <rPh sb="4" eb="6">
      <t>ネンド</t>
    </rPh>
    <rPh sb="6" eb="12">
      <t>ガクセイボシュウテイシ</t>
    </rPh>
    <phoneticPr fontId="1"/>
  </si>
  <si>
    <t>記入例</t>
    <rPh sb="0" eb="2">
      <t>キニュウ</t>
    </rPh>
    <rPh sb="2" eb="3">
      <t>レイ</t>
    </rPh>
    <phoneticPr fontId="1"/>
  </si>
  <si>
    <t>（評価手数料の算出例：『大学評価ハンドブック』参照）</t>
    <rPh sb="23" eb="2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</si>
</sst>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lt;=999]000;[&lt;=9999]000\-00;000\-0000"/>
  </numFmts>
  <fonts count="30"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sz val="9"/>
      <color theme="1"/>
      <name val="BIZ UDPゴシック"/>
      <family val="3"/>
      <charset val="128"/>
    </font>
    <font>
      <sz val="10"/>
      <color theme="1"/>
      <name val="BIZ UDPゴシック"/>
      <family val="3"/>
      <charset val="128"/>
    </font>
    <font>
      <b/>
      <sz val="12"/>
      <color theme="1"/>
      <name val="ＭＳ ゴシック"/>
      <family val="3"/>
      <charset val="128"/>
    </font>
    <font>
      <sz val="8"/>
      <color theme="1"/>
      <name val="BIZ UDゴシック"/>
      <family val="3"/>
      <charset val="128"/>
    </font>
    <font>
      <b/>
      <u/>
      <sz val="11"/>
      <color rgb="FFFF0066"/>
      <name val="游ゴシック"/>
      <family val="3"/>
      <charset val="128"/>
      <scheme val="minor"/>
    </font>
    <font>
      <sz val="11"/>
      <color theme="1"/>
      <name val="UD デジタル 教科書体 NK-R"/>
      <family val="1"/>
      <charset val="128"/>
    </font>
    <font>
      <sz val="12"/>
      <color theme="1"/>
      <name val="UD デジタル 教科書体 NK-R"/>
      <family val="1"/>
      <charset val="128"/>
    </font>
    <font>
      <sz val="12"/>
      <color theme="1"/>
      <name val="ＭＳ ゴシック"/>
      <family val="3"/>
      <charset val="128"/>
    </font>
    <font>
      <sz val="10"/>
      <color theme="1"/>
      <name val="UD デジタル 教科書体 NK-R"/>
      <family val="1"/>
      <charset val="128"/>
    </font>
    <font>
      <b/>
      <sz val="10"/>
      <color theme="1"/>
      <name val="ＭＳ ゴシック"/>
      <family val="3"/>
      <charset val="128"/>
    </font>
    <font>
      <b/>
      <sz val="12"/>
      <color theme="1"/>
      <name val="UD デジタル 教科書体 NK-R"/>
      <family val="1"/>
      <charset val="128"/>
    </font>
    <font>
      <b/>
      <sz val="12"/>
      <color rgb="FF0070C0"/>
      <name val="UD デジタル 教科書体 NK-R"/>
      <family val="1"/>
      <charset val="128"/>
    </font>
    <font>
      <b/>
      <sz val="12"/>
      <name val="UD デジタル 教科書体 NK-R"/>
      <family val="1"/>
      <charset val="128"/>
    </font>
    <font>
      <sz val="11"/>
      <color theme="1"/>
      <name val="游ゴシック"/>
      <family val="2"/>
      <charset val="128"/>
    </font>
    <font>
      <sz val="9"/>
      <color theme="0"/>
      <name val="BIZ UDPゴシック"/>
      <family val="3"/>
      <charset val="128"/>
    </font>
    <font>
      <sz val="10"/>
      <name val="BIZ UDPゴシック"/>
      <family val="3"/>
      <charset val="128"/>
    </font>
    <font>
      <b/>
      <sz val="14"/>
      <color rgb="FFFF0000"/>
      <name val="BIZ UDPゴシック"/>
      <family val="3"/>
      <charset val="128"/>
    </font>
    <font>
      <sz val="9"/>
      <color theme="1"/>
      <name val="游ゴシック"/>
      <family val="3"/>
      <charset val="128"/>
      <scheme val="minor"/>
    </font>
    <font>
      <b/>
      <sz val="9"/>
      <color rgb="FFFF0066"/>
      <name val="BIZ UDPゴシック"/>
      <family val="3"/>
      <charset val="128"/>
    </font>
    <font>
      <u/>
      <sz val="11"/>
      <color theme="1"/>
      <name val="游ゴシック"/>
      <family val="3"/>
      <charset val="128"/>
      <scheme val="minor"/>
    </font>
    <font>
      <sz val="9"/>
      <color theme="1"/>
      <name val="BIZ UDゴシック"/>
      <family val="3"/>
      <charset val="128"/>
    </font>
    <font>
      <sz val="10"/>
      <color theme="1"/>
      <name val="BIZ UDゴシック"/>
      <family val="3"/>
      <charset val="128"/>
    </font>
    <font>
      <sz val="11"/>
      <name val="UD デジタル 教科書体 NK-R"/>
      <family val="1"/>
      <charset val="128"/>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DDDD"/>
        <bgColor indexed="64"/>
      </patternFill>
    </fill>
    <fill>
      <patternFill patternType="solid">
        <fgColor theme="4" tint="0.79998168889431442"/>
        <bgColor indexed="64"/>
      </patternFill>
    </fill>
    <fill>
      <patternFill patternType="solid">
        <fgColor theme="2"/>
        <bgColor indexed="64"/>
      </patternFill>
    </fill>
    <fill>
      <patternFill patternType="solid">
        <fgColor rgb="FF339966"/>
        <bgColor indexed="64"/>
      </patternFill>
    </fill>
    <fill>
      <patternFill patternType="solid">
        <fgColor theme="0"/>
        <bgColor indexed="64"/>
      </patternFill>
    </fill>
  </fills>
  <borders count="25">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s>
  <cellStyleXfs count="1">
    <xf numFmtId="0" fontId="0" fillId="0" borderId="0">
      <alignment vertical="center"/>
    </xf>
  </cellStyleXfs>
  <cellXfs count="175">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0" fillId="0" borderId="3" xfId="0" applyBorder="1">
      <alignment vertical="center"/>
    </xf>
    <xf numFmtId="0" fontId="4" fillId="0" borderId="0" xfId="0" applyFont="1">
      <alignment vertical="center"/>
    </xf>
    <xf numFmtId="3" fontId="0" fillId="0" borderId="0" xfId="0" applyNumberFormat="1">
      <alignment vertical="center"/>
    </xf>
    <xf numFmtId="49" fontId="0" fillId="0" borderId="0" xfId="0" applyNumberFormat="1">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center" vertical="center"/>
    </xf>
    <xf numFmtId="0" fontId="0" fillId="0" borderId="10" xfId="0" applyBorder="1">
      <alignment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3" fontId="0" fillId="0" borderId="0" xfId="0" applyNumberFormat="1" applyAlignment="1">
      <alignment horizontal="center" vertical="center"/>
    </xf>
    <xf numFmtId="177" fontId="0" fillId="0" borderId="0" xfId="0" applyNumberFormat="1" applyAlignment="1">
      <alignment horizontal="center" vertical="center"/>
    </xf>
    <xf numFmtId="176" fontId="3" fillId="0" borderId="0" xfId="0" applyNumberFormat="1" applyFont="1" applyAlignment="1">
      <alignment horizontal="center" vertical="center"/>
    </xf>
    <xf numFmtId="41" fontId="3" fillId="0" borderId="0" xfId="0" applyNumberFormat="1" applyFont="1">
      <alignment vertical="center"/>
    </xf>
    <xf numFmtId="0" fontId="7"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8" fillId="0" borderId="0" xfId="0" applyFont="1" applyAlignment="1">
      <alignment horizontal="center" vertical="center"/>
    </xf>
    <xf numFmtId="0" fontId="10" fillId="0" borderId="15" xfId="0" applyFont="1" applyBorder="1" applyAlignment="1">
      <alignment horizontal="center" vertical="center" wrapText="1"/>
    </xf>
    <xf numFmtId="176" fontId="3" fillId="3" borderId="16" xfId="0" applyNumberFormat="1" applyFont="1" applyFill="1" applyBorder="1" applyAlignment="1">
      <alignment horizontal="center" vertical="center"/>
    </xf>
    <xf numFmtId="176" fontId="2" fillId="3" borderId="16" xfId="0" applyNumberFormat="1" applyFont="1" applyFill="1" applyBorder="1" applyAlignment="1">
      <alignment horizontal="center" vertical="center"/>
    </xf>
    <xf numFmtId="0" fontId="10" fillId="0" borderId="5" xfId="0" applyFont="1" applyBorder="1" applyAlignment="1">
      <alignment horizontal="center" vertical="center" wrapText="1"/>
    </xf>
    <xf numFmtId="176" fontId="3" fillId="3" borderId="7"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176" fontId="3" fillId="4" borderId="19" xfId="0" applyNumberFormat="1" applyFont="1" applyFill="1" applyBorder="1" applyAlignment="1">
      <alignment horizontal="center" vertical="center"/>
    </xf>
    <xf numFmtId="176" fontId="2" fillId="4" borderId="19" xfId="0" applyNumberFormat="1" applyFont="1" applyFill="1" applyBorder="1" applyAlignment="1">
      <alignment horizontal="center" vertical="center"/>
    </xf>
    <xf numFmtId="0" fontId="0" fillId="0" borderId="21" xfId="0" applyBorder="1">
      <alignment vertical="center"/>
    </xf>
    <xf numFmtId="176" fontId="3" fillId="0" borderId="21" xfId="0" applyNumberFormat="1" applyFont="1" applyBorder="1" applyAlignment="1">
      <alignment horizontal="center" vertical="center"/>
    </xf>
    <xf numFmtId="176" fontId="3" fillId="4" borderId="0" xfId="0" applyNumberFormat="1" applyFont="1" applyFill="1" applyAlignment="1">
      <alignment horizontal="center" vertical="center"/>
    </xf>
    <xf numFmtId="176" fontId="3" fillId="4" borderId="22" xfId="0" applyNumberFormat="1" applyFont="1" applyFill="1" applyBorder="1" applyAlignment="1">
      <alignment horizontal="center" vertical="center"/>
    </xf>
    <xf numFmtId="41" fontId="3" fillId="4" borderId="22" xfId="0" applyNumberFormat="1" applyFont="1" applyFill="1" applyBorder="1" applyAlignment="1">
      <alignment horizontal="center" vertical="center"/>
    </xf>
    <xf numFmtId="0" fontId="0" fillId="0" borderId="22" xfId="0" applyBorder="1">
      <alignment vertical="center"/>
    </xf>
    <xf numFmtId="176" fontId="2" fillId="3" borderId="6" xfId="0" applyNumberFormat="1" applyFont="1" applyFill="1" applyBorder="1" applyAlignment="1">
      <alignment horizontal="center" vertical="center"/>
    </xf>
    <xf numFmtId="176" fontId="2" fillId="3" borderId="17" xfId="0" applyNumberFormat="1" applyFont="1" applyFill="1" applyBorder="1" applyAlignment="1">
      <alignment horizontal="center" vertical="center"/>
    </xf>
    <xf numFmtId="0" fontId="5" fillId="0" borderId="12" xfId="0" applyFont="1" applyBorder="1" applyAlignment="1">
      <alignment horizontal="lef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23" xfId="0" applyFont="1" applyBorder="1" applyAlignment="1">
      <alignment horizontal="center" vertical="center" wrapText="1"/>
    </xf>
    <xf numFmtId="0" fontId="14" fillId="3" borderId="12" xfId="0" applyFont="1" applyFill="1" applyBorder="1" applyAlignment="1">
      <alignment vertical="center" wrapText="1"/>
    </xf>
    <xf numFmtId="0" fontId="14" fillId="3" borderId="0" xfId="0" applyFont="1" applyFill="1" applyAlignment="1">
      <alignment vertical="center" wrapText="1"/>
    </xf>
    <xf numFmtId="0" fontId="14" fillId="3" borderId="8" xfId="0" applyFont="1" applyFill="1" applyBorder="1" applyAlignment="1">
      <alignment vertical="center" wrapText="1"/>
    </xf>
    <xf numFmtId="176" fontId="2" fillId="0" borderId="24" xfId="0" applyNumberFormat="1" applyFon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3" fillId="0" borderId="8" xfId="0" applyFont="1" applyBorder="1" applyAlignment="1">
      <alignment horizontal="center" vertical="center"/>
    </xf>
    <xf numFmtId="0" fontId="0" fillId="0" borderId="14" xfId="0" applyBorder="1" applyAlignment="1">
      <alignment horizontal="center" vertical="center"/>
    </xf>
    <xf numFmtId="176" fontId="22" fillId="2" borderId="4" xfId="0" applyNumberFormat="1" applyFont="1" applyFill="1" applyBorder="1" applyAlignment="1">
      <alignment horizontal="center" vertical="center"/>
    </xf>
    <xf numFmtId="0" fontId="7" fillId="0" borderId="0" xfId="0" applyFont="1" applyAlignment="1">
      <alignment horizontal="left" vertical="center"/>
    </xf>
    <xf numFmtId="0" fontId="0" fillId="4" borderId="0" xfId="0" applyFill="1" applyAlignment="1">
      <alignment horizontal="center" vertical="center"/>
    </xf>
    <xf numFmtId="0" fontId="21" fillId="8" borderId="4" xfId="0" applyFont="1" applyFill="1" applyBorder="1" applyAlignment="1">
      <alignment horizontal="center" vertical="center" wrapText="1"/>
    </xf>
    <xf numFmtId="0" fontId="25" fillId="9" borderId="2" xfId="0" applyFont="1" applyFill="1" applyBorder="1" applyAlignment="1">
      <alignment horizontal="center" vertical="center"/>
    </xf>
    <xf numFmtId="0" fontId="25" fillId="0" borderId="2" xfId="0" applyFont="1" applyBorder="1" applyAlignment="1">
      <alignment horizontal="center" vertical="center"/>
    </xf>
    <xf numFmtId="0" fontId="5" fillId="0" borderId="0" xfId="0" applyFont="1" applyAlignment="1">
      <alignment horizontal="left" vertical="center"/>
    </xf>
    <xf numFmtId="176" fontId="4" fillId="0" borderId="3" xfId="0" applyNumberFormat="1" applyFont="1" applyBorder="1">
      <alignment vertical="center"/>
    </xf>
    <xf numFmtId="176" fontId="4" fillId="4" borderId="3" xfId="0" applyNumberFormat="1" applyFont="1" applyFill="1" applyBorder="1">
      <alignment vertical="center"/>
    </xf>
    <xf numFmtId="0" fontId="14" fillId="0" borderId="0" xfId="0" applyFont="1"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78" fontId="5" fillId="0" borderId="0" xfId="0" applyNumberFormat="1"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left" vertical="center"/>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27" fillId="0" borderId="4" xfId="0" applyFont="1" applyBorder="1" applyAlignment="1">
      <alignment horizontal="center" vertical="center" wrapText="1"/>
    </xf>
    <xf numFmtId="0" fontId="24" fillId="2"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4"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78" fontId="5" fillId="3" borderId="15" xfId="0" applyNumberFormat="1" applyFont="1" applyFill="1" applyBorder="1" applyAlignment="1">
      <alignment horizontal="center" vertical="center" wrapText="1"/>
    </xf>
    <xf numFmtId="178" fontId="5" fillId="3" borderId="16" xfId="0" applyNumberFormat="1" applyFont="1" applyFill="1" applyBorder="1" applyAlignment="1">
      <alignment horizontal="center" vertical="center" wrapText="1"/>
    </xf>
    <xf numFmtId="0" fontId="2" fillId="0" borderId="15" xfId="0" applyFont="1" applyBorder="1" applyAlignment="1">
      <alignment horizontal="left" vertical="center"/>
    </xf>
    <xf numFmtId="0" fontId="2" fillId="0" borderId="17" xfId="0" applyFont="1" applyBorder="1" applyAlignment="1">
      <alignment horizontal="left" vertical="center"/>
    </xf>
    <xf numFmtId="0" fontId="2" fillId="0" borderId="16" xfId="0" applyFont="1" applyBorder="1" applyAlignment="1">
      <alignment horizontal="left"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6" xfId="0" applyBorder="1" applyAlignment="1">
      <alignment horizontal="left" vertical="center"/>
    </xf>
    <xf numFmtId="0" fontId="0" fillId="0" borderId="0" xfId="0"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7" fillId="0" borderId="0" xfId="0" applyFont="1" applyAlignment="1">
      <alignment horizontal="left" vertical="center"/>
    </xf>
    <xf numFmtId="176" fontId="4" fillId="4" borderId="3" xfId="0" applyNumberFormat="1" applyFont="1" applyFill="1" applyBorder="1" applyAlignment="1">
      <alignment horizontal="right" vertical="center"/>
    </xf>
    <xf numFmtId="0" fontId="0" fillId="0" borderId="3" xfId="0" applyBorder="1" applyAlignment="1">
      <alignment horizontal="left" vertical="center"/>
    </xf>
    <xf numFmtId="176" fontId="3" fillId="4" borderId="22" xfId="0" applyNumberFormat="1" applyFont="1" applyFill="1" applyBorder="1" applyAlignment="1">
      <alignment horizontal="center" vertical="center"/>
    </xf>
    <xf numFmtId="0" fontId="3" fillId="2" borderId="22"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176" fontId="0" fillId="4" borderId="22" xfId="0" quotePrefix="1" applyNumberFormat="1" applyFill="1" applyBorder="1" applyAlignment="1">
      <alignment horizontal="center" vertical="center"/>
    </xf>
    <xf numFmtId="176" fontId="0" fillId="4" borderId="22" xfId="0" applyNumberForma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xf>
    <xf numFmtId="0" fontId="4" fillId="6" borderId="16" xfId="0" applyFont="1" applyFill="1"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6" xfId="0" applyFont="1" applyFill="1" applyBorder="1" applyAlignment="1">
      <alignment horizontal="center" vertical="center"/>
    </xf>
    <xf numFmtId="0" fontId="5" fillId="0" borderId="0" xfId="0" applyFont="1" applyAlignment="1">
      <alignment horizontal="left" vertical="center" wrapText="1"/>
    </xf>
    <xf numFmtId="0" fontId="7" fillId="0" borderId="2"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horizontal="left" vertical="center"/>
    </xf>
    <xf numFmtId="176"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5" fillId="0" borderId="0" xfId="0" applyFont="1" applyAlignment="1">
      <alignment horizontal="left" vertical="center"/>
    </xf>
    <xf numFmtId="0" fontId="4" fillId="7" borderId="15" xfId="0" applyFont="1" applyFill="1" applyBorder="1" applyAlignment="1">
      <alignment horizontal="center" vertical="center"/>
    </xf>
    <xf numFmtId="0" fontId="4" fillId="7" borderId="17" xfId="0" applyFont="1" applyFill="1" applyBorder="1" applyAlignment="1">
      <alignment horizontal="center"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3" fillId="0" borderId="0" xfId="0" applyFont="1" applyAlignment="1">
      <alignment horizontal="left" vertical="center" wrapText="1"/>
    </xf>
    <xf numFmtId="0" fontId="14" fillId="3" borderId="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6" fillId="0" borderId="0" xfId="0" applyFont="1" applyAlignment="1">
      <alignment horizontal="left" vertical="center" wrapText="1"/>
    </xf>
    <xf numFmtId="0" fontId="12" fillId="0" borderId="0" xfId="0" applyFont="1" applyAlignment="1">
      <alignment horizontal="left" vertical="center"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right" vertical="center" wrapText="1"/>
    </xf>
    <xf numFmtId="0" fontId="17" fillId="0" borderId="0" xfId="0" applyFont="1" applyAlignment="1">
      <alignment horizontal="left" vertical="center" wrapText="1"/>
    </xf>
    <xf numFmtId="0" fontId="14" fillId="3" borderId="12" xfId="0" applyFont="1" applyFill="1" applyBorder="1" applyAlignment="1">
      <alignment horizontal="left" vertical="center" wrapText="1"/>
    </xf>
    <xf numFmtId="0" fontId="14" fillId="3" borderId="0" xfId="0" applyFont="1" applyFill="1" applyAlignment="1">
      <alignment horizontal="left" vertical="center" wrapText="1"/>
    </xf>
    <xf numFmtId="0" fontId="14" fillId="3" borderId="8"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9" fillId="0" borderId="0" xfId="0" applyFont="1" applyAlignment="1">
      <alignment horizontal="left" vertical="center" wrapText="1"/>
    </xf>
    <xf numFmtId="0" fontId="13" fillId="0" borderId="0" xfId="0" applyFont="1" applyAlignment="1">
      <alignment horizontal="center" vertical="center" wrapText="1"/>
    </xf>
    <xf numFmtId="0" fontId="29" fillId="0" borderId="0" xfId="0" applyFont="1" applyAlignment="1">
      <alignment horizontal="left" vertical="center" wrapText="1"/>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3" fillId="0" borderId="0" xfId="0" applyFont="1" applyAlignment="1">
      <alignment horizontal="center" vertical="center"/>
    </xf>
    <xf numFmtId="0" fontId="20" fillId="0" borderId="15" xfId="0" applyFont="1" applyBorder="1" applyAlignment="1">
      <alignment horizontal="left" vertical="center"/>
    </xf>
    <xf numFmtId="0" fontId="24" fillId="0" borderId="15" xfId="0" applyFont="1" applyBorder="1" applyAlignment="1">
      <alignment horizontal="center" vertical="center" wrapText="1"/>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3" fillId="0" borderId="15"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0066"/>
      <color rgb="FFFFDDDD"/>
      <color rgb="FF339966"/>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revisionHeaders" Target="revisions/revisionHeader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165100</xdr:colOff>
      <xdr:row>15</xdr:row>
      <xdr:rowOff>44449</xdr:rowOff>
    </xdr:from>
    <xdr:to>
      <xdr:col>20</xdr:col>
      <xdr:colOff>349250</xdr:colOff>
      <xdr:row>20</xdr:row>
      <xdr:rowOff>52917</xdr:rowOff>
    </xdr:to>
    <xdr:sp macro="" textlink="">
      <xdr:nvSpPr>
        <xdr:cNvPr id="2" name="吹き出し: 角を丸めた四角形 1">
          <a:extLst>
            <a:ext uri="{FF2B5EF4-FFF2-40B4-BE49-F238E27FC236}">
              <a16:creationId xmlns:a16="http://schemas.microsoft.com/office/drawing/2014/main" id="{509B7C71-3679-4787-1C7B-AC9BEFAC6EBC}"/>
            </a:ext>
          </a:extLst>
        </xdr:cNvPr>
        <xdr:cNvSpPr/>
      </xdr:nvSpPr>
      <xdr:spPr>
        <a:xfrm>
          <a:off x="5647267" y="4087282"/>
          <a:ext cx="5073650" cy="1490135"/>
        </a:xfrm>
        <a:prstGeom prst="wedgeRoundRectCallout">
          <a:avLst>
            <a:gd name="adj1" fmla="val 18962"/>
            <a:gd name="adj2" fmla="val 42941"/>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ご注意！：</a:t>
          </a:r>
          <a:r>
            <a:rPr kumimoji="1" lang="ja-JP" altLang="en-US" sz="1000" b="1" u="none">
              <a:solidFill>
                <a:schemeClr val="bg1"/>
              </a:solidFill>
              <a:latin typeface="BIZ UDゴシック" panose="020B0400000000000000" pitchFamily="49" charset="-128"/>
              <a:ea typeface="BIZ UDゴシック" panose="020B0400000000000000" pitchFamily="49" charset="-128"/>
            </a:rPr>
            <a:t>正会員、賛助会員・非会員に関わらず、</a:t>
          </a:r>
          <a:r>
            <a:rPr kumimoji="1" lang="ja-JP" altLang="en-US" sz="1000" b="1" u="sng">
              <a:solidFill>
                <a:schemeClr val="bg1"/>
              </a:solidFill>
              <a:latin typeface="BIZ UDゴシック" panose="020B0400000000000000" pitchFamily="49" charset="-128"/>
              <a:ea typeface="BIZ UDゴシック" panose="020B0400000000000000" pitchFamily="49" charset="-128"/>
            </a:rPr>
            <a:t>全ての大学が「算出基礎」欄に入力してください。</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8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算出基礎」欄には、評価手数料の算出基礎に該当する場合に「〇」を選択してください。評価手数料費の算出には、学生の受け入れを停止した年度が関係しますので、「留意事項」を確認の上、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1">
              <a:solidFill>
                <a:schemeClr val="bg1"/>
              </a:solidFill>
              <a:latin typeface="BIZ UDゴシック" panose="020B0400000000000000" pitchFamily="49" charset="-128"/>
              <a:ea typeface="BIZ UDゴシック" panose="020B0400000000000000" pitchFamily="49" charset="-128"/>
            </a:rPr>
            <a:t>※</a:t>
          </a:r>
          <a:r>
            <a:rPr kumimoji="1" lang="ja-JP" altLang="en-US" sz="900" b="1" u="sng">
              <a:solidFill>
                <a:schemeClr val="bg1"/>
              </a:solidFill>
              <a:latin typeface="BIZ UDゴシック" panose="020B0400000000000000" pitchFamily="49" charset="-128"/>
              <a:ea typeface="BIZ UDゴシック" panose="020B0400000000000000" pitchFamily="49" charset="-128"/>
            </a:rPr>
            <a:t>「○」の入力がないと、評価手数料算出で自動計算されないので、必ず選択入力してください。</a:t>
          </a:r>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105833</xdr:colOff>
      <xdr:row>23</xdr:row>
      <xdr:rowOff>95249</xdr:rowOff>
    </xdr:from>
    <xdr:to>
      <xdr:col>20</xdr:col>
      <xdr:colOff>349249</xdr:colOff>
      <xdr:row>27</xdr:row>
      <xdr:rowOff>222249</xdr:rowOff>
    </xdr:to>
    <xdr:sp macro="" textlink="">
      <xdr:nvSpPr>
        <xdr:cNvPr id="3" name="吹き出し: 角を丸めた四角形 2">
          <a:extLst>
            <a:ext uri="{FF2B5EF4-FFF2-40B4-BE49-F238E27FC236}">
              <a16:creationId xmlns:a16="http://schemas.microsoft.com/office/drawing/2014/main" id="{3CA578F5-EF69-4241-BC07-8A1BDBCC11B8}"/>
            </a:ext>
          </a:extLst>
        </xdr:cNvPr>
        <xdr:cNvSpPr/>
      </xdr:nvSpPr>
      <xdr:spPr>
        <a:xfrm>
          <a:off x="9165166" y="3386666"/>
          <a:ext cx="1555750" cy="1397000"/>
        </a:xfrm>
        <a:prstGeom prst="wedgeRoundRectCallout">
          <a:avLst>
            <a:gd name="adj1" fmla="val -91942"/>
            <a:gd name="adj2" fmla="val -212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通信教育課程で通学課程に併設している場合は、通学課程の収容定員と通信教育課程の収容定員を分けて、それぞれの欄に入力してください。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156633</xdr:colOff>
      <xdr:row>28</xdr:row>
      <xdr:rowOff>10583</xdr:rowOff>
    </xdr:from>
    <xdr:to>
      <xdr:col>20</xdr:col>
      <xdr:colOff>338666</xdr:colOff>
      <xdr:row>32</xdr:row>
      <xdr:rowOff>273051</xdr:rowOff>
    </xdr:to>
    <xdr:sp macro="" textlink="">
      <xdr:nvSpPr>
        <xdr:cNvPr id="4" name="吹き出し: 角を丸めた四角形 3">
          <a:extLst>
            <a:ext uri="{FF2B5EF4-FFF2-40B4-BE49-F238E27FC236}">
              <a16:creationId xmlns:a16="http://schemas.microsoft.com/office/drawing/2014/main" id="{573EE272-0474-49DA-A21B-8458970E1202}"/>
            </a:ext>
          </a:extLst>
        </xdr:cNvPr>
        <xdr:cNvSpPr/>
      </xdr:nvSpPr>
      <xdr:spPr>
        <a:xfrm>
          <a:off x="9211733" y="4861983"/>
          <a:ext cx="1502833" cy="1532468"/>
        </a:xfrm>
        <a:prstGeom prst="wedgeRoundRectCallout">
          <a:avLst>
            <a:gd name="adj1" fmla="val -203576"/>
            <a:gd name="adj2" fmla="val -5968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通信教育課程のみとして設置している（通学課程に併設していない）場合は、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通信のみで設置の欄に収容定員を入力してください。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249766</xdr:colOff>
      <xdr:row>16</xdr:row>
      <xdr:rowOff>425450</xdr:rowOff>
    </xdr:from>
    <xdr:to>
      <xdr:col>6</xdr:col>
      <xdr:colOff>241300</xdr:colOff>
      <xdr:row>20</xdr:row>
      <xdr:rowOff>25400</xdr:rowOff>
    </xdr:to>
    <xdr:sp macro="" textlink="">
      <xdr:nvSpPr>
        <xdr:cNvPr id="5" name="吹き出し: 角を丸めた四角形 4">
          <a:extLst>
            <a:ext uri="{FF2B5EF4-FFF2-40B4-BE49-F238E27FC236}">
              <a16:creationId xmlns:a16="http://schemas.microsoft.com/office/drawing/2014/main" id="{A14C87B8-5A9B-44E2-8AD5-AABE54932E56}"/>
            </a:ext>
          </a:extLst>
        </xdr:cNvPr>
        <xdr:cNvSpPr/>
      </xdr:nvSpPr>
      <xdr:spPr>
        <a:xfrm>
          <a:off x="948266" y="4667250"/>
          <a:ext cx="2150534" cy="831850"/>
        </a:xfrm>
        <a:prstGeom prst="wedgeRoundRectCallout">
          <a:avLst>
            <a:gd name="adj1" fmla="val 44088"/>
            <a:gd name="adj2" fmla="val 14281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学生の受け入れを停止した年度（入学者がゼロになった年度）を記入してください。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207433</xdr:colOff>
      <xdr:row>38</xdr:row>
      <xdr:rowOff>69849</xdr:rowOff>
    </xdr:from>
    <xdr:to>
      <xdr:col>20</xdr:col>
      <xdr:colOff>304799</xdr:colOff>
      <xdr:row>44</xdr:row>
      <xdr:rowOff>76199</xdr:rowOff>
    </xdr:to>
    <xdr:sp macro="" textlink="">
      <xdr:nvSpPr>
        <xdr:cNvPr id="6" name="吹き出し: 角を丸めた四角形 5">
          <a:extLst>
            <a:ext uri="{FF2B5EF4-FFF2-40B4-BE49-F238E27FC236}">
              <a16:creationId xmlns:a16="http://schemas.microsoft.com/office/drawing/2014/main" id="{5FBAA403-1E9A-425A-A6FC-9F4C5B337DC1}"/>
            </a:ext>
          </a:extLst>
        </xdr:cNvPr>
        <xdr:cNvSpPr/>
      </xdr:nvSpPr>
      <xdr:spPr>
        <a:xfrm>
          <a:off x="9262533" y="6508749"/>
          <a:ext cx="1418166" cy="1822450"/>
        </a:xfrm>
        <a:prstGeom prst="wedgeRoundRectCallout">
          <a:avLst>
            <a:gd name="adj1" fmla="val -101275"/>
            <a:gd name="adj2" fmla="val 2386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「算出基礎」欄に〇が入った場合のみ計上される算式となっています。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21</a:t>
          </a:r>
          <a:r>
            <a:rPr kumimoji="1" lang="ja-JP" altLang="en-US" sz="1000" b="1">
              <a:solidFill>
                <a:schemeClr val="bg1"/>
              </a:solidFill>
              <a:latin typeface="BIZ UDゴシック" panose="020B0400000000000000" pitchFamily="49" charset="-128"/>
              <a:ea typeface="BIZ UDゴシック" panose="020B0400000000000000" pitchFamily="49" charset="-128"/>
            </a:rPr>
            <a:t>学部以上で行を挿入した際には、算式を確認し、必要に応じて修正してください。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76200</xdr:colOff>
      <xdr:row>50</xdr:row>
      <xdr:rowOff>38100</xdr:rowOff>
    </xdr:from>
    <xdr:to>
      <xdr:col>18</xdr:col>
      <xdr:colOff>222250</xdr:colOff>
      <xdr:row>70</xdr:row>
      <xdr:rowOff>266700</xdr:rowOff>
    </xdr:to>
    <xdr:sp macro="" textlink="">
      <xdr:nvSpPr>
        <xdr:cNvPr id="7" name="右大かっこ 6">
          <a:extLst>
            <a:ext uri="{FF2B5EF4-FFF2-40B4-BE49-F238E27FC236}">
              <a16:creationId xmlns:a16="http://schemas.microsoft.com/office/drawing/2014/main" id="{D78DB2ED-B816-DC54-6AE7-13567BA73207}"/>
            </a:ext>
          </a:extLst>
        </xdr:cNvPr>
        <xdr:cNvSpPr/>
      </xdr:nvSpPr>
      <xdr:spPr>
        <a:xfrm>
          <a:off x="9135533" y="8166100"/>
          <a:ext cx="146050" cy="3403600"/>
        </a:xfrm>
        <a:prstGeom prst="rightBracket">
          <a:avLst/>
        </a:prstGeom>
        <a:ln w="28575">
          <a:solidFill>
            <a:srgbClr val="FF0066"/>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300566</xdr:colOff>
      <xdr:row>16</xdr:row>
      <xdr:rowOff>406400</xdr:rowOff>
    </xdr:from>
    <xdr:to>
      <xdr:col>11</xdr:col>
      <xdr:colOff>8466</xdr:colOff>
      <xdr:row>20</xdr:row>
      <xdr:rowOff>55034</xdr:rowOff>
    </xdr:to>
    <xdr:sp macro="" textlink="">
      <xdr:nvSpPr>
        <xdr:cNvPr id="10" name="吹き出し: 角を丸めた四角形 9">
          <a:extLst>
            <a:ext uri="{FF2B5EF4-FFF2-40B4-BE49-F238E27FC236}">
              <a16:creationId xmlns:a16="http://schemas.microsoft.com/office/drawing/2014/main" id="{59771280-F6CC-4345-8A90-B5491C80DFEE}"/>
            </a:ext>
          </a:extLst>
        </xdr:cNvPr>
        <xdr:cNvSpPr/>
      </xdr:nvSpPr>
      <xdr:spPr>
        <a:xfrm>
          <a:off x="3158066" y="4648200"/>
          <a:ext cx="2324100" cy="880534"/>
        </a:xfrm>
        <a:prstGeom prst="wedgeRoundRectCallout">
          <a:avLst>
            <a:gd name="adj1" fmla="val 33223"/>
            <a:gd name="adj2" fmla="val 80670"/>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正会員の大学の場合には、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入力しないでください。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３</a:t>
          </a:r>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評価手数料で会費分が自動計算で加えられてしまいます。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590550</xdr:colOff>
      <xdr:row>78</xdr:row>
      <xdr:rowOff>209550</xdr:rowOff>
    </xdr:from>
    <xdr:to>
      <xdr:col>20</xdr:col>
      <xdr:colOff>190500</xdr:colOff>
      <xdr:row>87</xdr:row>
      <xdr:rowOff>19050</xdr:rowOff>
    </xdr:to>
    <xdr:sp macro="" textlink="">
      <xdr:nvSpPr>
        <xdr:cNvPr id="11" name="吹き出し: 角を丸めた四角形 10">
          <a:extLst>
            <a:ext uri="{FF2B5EF4-FFF2-40B4-BE49-F238E27FC236}">
              <a16:creationId xmlns:a16="http://schemas.microsoft.com/office/drawing/2014/main" id="{27133052-BBB7-40FE-ADA4-AD427D42AA3A}"/>
            </a:ext>
          </a:extLst>
        </xdr:cNvPr>
        <xdr:cNvSpPr/>
      </xdr:nvSpPr>
      <xdr:spPr>
        <a:xfrm>
          <a:off x="8591550" y="13290550"/>
          <a:ext cx="1924050" cy="1657350"/>
        </a:xfrm>
        <a:prstGeom prst="wedgeRoundRectCallout">
          <a:avLst>
            <a:gd name="adj1" fmla="val -109673"/>
            <a:gd name="adj2" fmla="val 3855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賛助会員・非会員の場合は必須！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10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収容定員の計（自動計算）に応じた収容定員の区分をプルダウンリストから選択してください。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選択しないと正会員費が自動計算されません。</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317500</xdr:colOff>
      <xdr:row>87</xdr:row>
      <xdr:rowOff>222250</xdr:rowOff>
    </xdr:from>
    <xdr:to>
      <xdr:col>19</xdr:col>
      <xdr:colOff>577850</xdr:colOff>
      <xdr:row>96</xdr:row>
      <xdr:rowOff>127000</xdr:rowOff>
    </xdr:to>
    <xdr:sp macro="" textlink="">
      <xdr:nvSpPr>
        <xdr:cNvPr id="12" name="吹き出し: 角を丸めた四角形 11">
          <a:extLst>
            <a:ext uri="{FF2B5EF4-FFF2-40B4-BE49-F238E27FC236}">
              <a16:creationId xmlns:a16="http://schemas.microsoft.com/office/drawing/2014/main" id="{BB267BB1-540D-497C-8CE2-20BA41C405E2}"/>
            </a:ext>
          </a:extLst>
        </xdr:cNvPr>
        <xdr:cNvSpPr/>
      </xdr:nvSpPr>
      <xdr:spPr>
        <a:xfrm>
          <a:off x="8369300" y="18326100"/>
          <a:ext cx="1924050" cy="1797050"/>
        </a:xfrm>
        <a:prstGeom prst="wedgeRoundRectCallout">
          <a:avLst>
            <a:gd name="adj1" fmla="val -131455"/>
            <a:gd name="adj2" fmla="val -23869"/>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計算式の都合上、正会員大学の場合の評価手数料も算出されてしまいます。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お間違えの無いようお願いいたします。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0" u="none">
              <a:solidFill>
                <a:schemeClr val="bg1"/>
              </a:solidFill>
              <a:latin typeface="BIZ UDゴシック" panose="020B0400000000000000" pitchFamily="49" charset="-128"/>
              <a:ea typeface="BIZ UDゴシック" panose="020B0400000000000000" pitchFamily="49" charset="-128"/>
            </a:rPr>
            <a:t>※</a:t>
          </a:r>
          <a:r>
            <a:rPr kumimoji="1" lang="ja-JP" altLang="en-US" sz="900" b="0" u="none">
              <a:solidFill>
                <a:schemeClr val="bg1"/>
              </a:solidFill>
              <a:latin typeface="BIZ UDゴシック" panose="020B0400000000000000" pitchFamily="49" charset="-128"/>
              <a:ea typeface="BIZ UDゴシック" panose="020B0400000000000000" pitchFamily="49" charset="-128"/>
            </a:rPr>
            <a:t>正会員の場合は、この欄にエラーが出ますので、そのままにしてください。</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393700</xdr:colOff>
      <xdr:row>43</xdr:row>
      <xdr:rowOff>38100</xdr:rowOff>
    </xdr:from>
    <xdr:to>
      <xdr:col>17</xdr:col>
      <xdr:colOff>292100</xdr:colOff>
      <xdr:row>44</xdr:row>
      <xdr:rowOff>306917</xdr:rowOff>
    </xdr:to>
    <xdr:sp macro="" textlink="">
      <xdr:nvSpPr>
        <xdr:cNvPr id="13" name="吹き出し: 角を丸めた四角形 12">
          <a:extLst>
            <a:ext uri="{FF2B5EF4-FFF2-40B4-BE49-F238E27FC236}">
              <a16:creationId xmlns:a16="http://schemas.microsoft.com/office/drawing/2014/main" id="{29F9D914-34E8-4FC5-9A57-EF49659B095B}"/>
            </a:ext>
          </a:extLst>
        </xdr:cNvPr>
        <xdr:cNvSpPr/>
      </xdr:nvSpPr>
      <xdr:spPr>
        <a:xfrm>
          <a:off x="3917950" y="9679517"/>
          <a:ext cx="5094817" cy="501650"/>
        </a:xfrm>
        <a:prstGeom prst="wedgeRoundRectCallout">
          <a:avLst>
            <a:gd name="adj1" fmla="val -59256"/>
            <a:gd name="adj2" fmla="val -3753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欄を挿入する場合、１～</a:t>
          </a:r>
          <a:r>
            <a:rPr kumimoji="1" lang="en-US" altLang="ja-JP" sz="1000" b="1">
              <a:solidFill>
                <a:schemeClr val="bg1"/>
              </a:solidFill>
              <a:latin typeface="BIZ UDゴシック" panose="020B0400000000000000" pitchFamily="49" charset="-128"/>
              <a:ea typeface="BIZ UDゴシック" panose="020B0400000000000000" pitchFamily="49" charset="-128"/>
            </a:rPr>
            <a:t>20</a:t>
          </a:r>
          <a:r>
            <a:rPr kumimoji="1" lang="ja-JP" altLang="en-US" sz="1000" b="1">
              <a:solidFill>
                <a:schemeClr val="bg1"/>
              </a:solidFill>
              <a:latin typeface="BIZ UDゴシック" panose="020B0400000000000000" pitchFamily="49" charset="-128"/>
              <a:ea typeface="BIZ UDゴシック" panose="020B0400000000000000" pitchFamily="49" charset="-128"/>
            </a:rPr>
            <a:t>の間に行を挿入してください（算出式が崩れずに、行の挿入ができます）。「計」の上に挿入すると計算式が崩れますので、ご注意ください。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302683</xdr:colOff>
      <xdr:row>57</xdr:row>
      <xdr:rowOff>154517</xdr:rowOff>
    </xdr:from>
    <xdr:to>
      <xdr:col>20</xdr:col>
      <xdr:colOff>201083</xdr:colOff>
      <xdr:row>59</xdr:row>
      <xdr:rowOff>120650</xdr:rowOff>
    </xdr:to>
    <xdr:sp macro="" textlink="">
      <xdr:nvSpPr>
        <xdr:cNvPr id="14" name="四角形: 角を丸くする 13">
          <a:extLst>
            <a:ext uri="{FF2B5EF4-FFF2-40B4-BE49-F238E27FC236}">
              <a16:creationId xmlns:a16="http://schemas.microsoft.com/office/drawing/2014/main" id="{6F8D0B84-3413-4B5D-9930-DCCCA7CD4270}"/>
            </a:ext>
          </a:extLst>
        </xdr:cNvPr>
        <xdr:cNvSpPr/>
      </xdr:nvSpPr>
      <xdr:spPr>
        <a:xfrm>
          <a:off x="9357783" y="13629217"/>
          <a:ext cx="1219200" cy="601133"/>
        </a:xfrm>
        <a:prstGeom prst="roundRect">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latin typeface="BIZ UDゴシック" panose="020B0400000000000000" pitchFamily="49" charset="-128"/>
              <a:ea typeface="BIZ UDゴシック" panose="020B0400000000000000" pitchFamily="49" charset="-128"/>
            </a:rPr>
            <a:t>※</a:t>
          </a:r>
          <a:r>
            <a:rPr kumimoji="1" lang="ja-JP" altLang="en-US" sz="1200" b="1">
              <a:latin typeface="BIZ UDゴシック" panose="020B0400000000000000" pitchFamily="49" charset="-128"/>
              <a:ea typeface="BIZ UDゴシック" panose="020B0400000000000000" pitchFamily="49" charset="-128"/>
            </a:rPr>
            <a:t>学部に同じ</a:t>
          </a:r>
        </a:p>
      </xdr:txBody>
    </xdr:sp>
    <xdr:clientData/>
  </xdr:twoCellAnchor>
  <xdr:twoCellAnchor>
    <xdr:from>
      <xdr:col>18</xdr:col>
      <xdr:colOff>158751</xdr:colOff>
      <xdr:row>7</xdr:row>
      <xdr:rowOff>127000</xdr:rowOff>
    </xdr:from>
    <xdr:to>
      <xdr:col>20</xdr:col>
      <xdr:colOff>317501</xdr:colOff>
      <xdr:row>14</xdr:row>
      <xdr:rowOff>254000</xdr:rowOff>
    </xdr:to>
    <xdr:sp macro="" textlink="">
      <xdr:nvSpPr>
        <xdr:cNvPr id="16" name="吹き出し: 角を丸めた四角形 15">
          <a:extLst>
            <a:ext uri="{FF2B5EF4-FFF2-40B4-BE49-F238E27FC236}">
              <a16:creationId xmlns:a16="http://schemas.microsoft.com/office/drawing/2014/main" id="{7B4A3A34-8F46-45AD-9CA3-38762DF71DAE}"/>
            </a:ext>
          </a:extLst>
        </xdr:cNvPr>
        <xdr:cNvSpPr/>
      </xdr:nvSpPr>
      <xdr:spPr>
        <a:xfrm>
          <a:off x="9218084" y="2137833"/>
          <a:ext cx="1471084" cy="1852084"/>
        </a:xfrm>
        <a:prstGeom prst="wedgeRoundRectCallout">
          <a:avLst>
            <a:gd name="adj1" fmla="val -72023"/>
            <a:gd name="adj2" fmla="val 2800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専門職大学、専門職大学院認証評価、第三者による分野別評価を受けている場合、入力してください。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評価によっては、学科・コース、専攻単位で実施していますので、必ず名称欄に記載してください。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569383</xdr:colOff>
      <xdr:row>45</xdr:row>
      <xdr:rowOff>101600</xdr:rowOff>
    </xdr:from>
    <xdr:to>
      <xdr:col>12</xdr:col>
      <xdr:colOff>518583</xdr:colOff>
      <xdr:row>48</xdr:row>
      <xdr:rowOff>146050</xdr:rowOff>
    </xdr:to>
    <xdr:sp macro="" textlink="">
      <xdr:nvSpPr>
        <xdr:cNvPr id="18" name="吹き出し: 角を丸めた四角形 17">
          <a:extLst>
            <a:ext uri="{FF2B5EF4-FFF2-40B4-BE49-F238E27FC236}">
              <a16:creationId xmlns:a16="http://schemas.microsoft.com/office/drawing/2014/main" id="{FDA5F698-6ECF-41D0-A914-C40FC608C9C7}"/>
            </a:ext>
          </a:extLst>
        </xdr:cNvPr>
        <xdr:cNvSpPr/>
      </xdr:nvSpPr>
      <xdr:spPr>
        <a:xfrm>
          <a:off x="4093633" y="13553017"/>
          <a:ext cx="2139950" cy="742950"/>
        </a:xfrm>
        <a:prstGeom prst="wedgeRoundRectCallout">
          <a:avLst>
            <a:gd name="adj1" fmla="val -23042"/>
            <a:gd name="adj2" fmla="val 11278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大学院の収容定員は、研究科単位（課程別ではない）で記入してください。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232833</xdr:colOff>
      <xdr:row>45</xdr:row>
      <xdr:rowOff>52916</xdr:rowOff>
    </xdr:from>
    <xdr:to>
      <xdr:col>6</xdr:col>
      <xdr:colOff>328083</xdr:colOff>
      <xdr:row>48</xdr:row>
      <xdr:rowOff>211666</xdr:rowOff>
    </xdr:to>
    <xdr:sp macro="" textlink="">
      <xdr:nvSpPr>
        <xdr:cNvPr id="19" name="吹き出し: 角を丸めた四角形 18">
          <a:extLst>
            <a:ext uri="{FF2B5EF4-FFF2-40B4-BE49-F238E27FC236}">
              <a16:creationId xmlns:a16="http://schemas.microsoft.com/office/drawing/2014/main" id="{61B02407-BDFA-4847-A6CB-FD57FC05C35A}"/>
            </a:ext>
          </a:extLst>
        </xdr:cNvPr>
        <xdr:cNvSpPr/>
      </xdr:nvSpPr>
      <xdr:spPr>
        <a:xfrm>
          <a:off x="931333" y="13504333"/>
          <a:ext cx="2264833" cy="857250"/>
        </a:xfrm>
        <a:prstGeom prst="wedgeRoundRectCallout">
          <a:avLst>
            <a:gd name="adj1" fmla="val -32732"/>
            <a:gd name="adj2" fmla="val 81247"/>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研究科名の後に（</a:t>
          </a:r>
          <a:r>
            <a:rPr kumimoji="1" lang="ja-JP" altLang="en-US" sz="1000" b="1" baseline="0">
              <a:solidFill>
                <a:schemeClr val="bg1"/>
              </a:solidFill>
              <a:latin typeface="BIZ UDゴシック" panose="020B0400000000000000" pitchFamily="49" charset="-128"/>
              <a:ea typeface="BIZ UDゴシック" panose="020B0400000000000000" pitchFamily="49" charset="-128"/>
            </a:rPr>
            <a:t> ）書きで設置している課程を記載してください。例示のような略称でかまいません。</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328083</xdr:colOff>
      <xdr:row>20</xdr:row>
      <xdr:rowOff>31750</xdr:rowOff>
    </xdr:from>
    <xdr:to>
      <xdr:col>18</xdr:col>
      <xdr:colOff>391584</xdr:colOff>
      <xdr:row>21</xdr:row>
      <xdr:rowOff>137584</xdr:rowOff>
    </xdr:to>
    <xdr:cxnSp macro="">
      <xdr:nvCxnSpPr>
        <xdr:cNvPr id="9" name="直線矢印コネクタ 8">
          <a:extLst>
            <a:ext uri="{FF2B5EF4-FFF2-40B4-BE49-F238E27FC236}">
              <a16:creationId xmlns:a16="http://schemas.microsoft.com/office/drawing/2014/main" id="{5F013D00-11AE-AF57-468F-1E5F2EEA548E}"/>
            </a:ext>
          </a:extLst>
        </xdr:cNvPr>
        <xdr:cNvCxnSpPr/>
      </xdr:nvCxnSpPr>
      <xdr:spPr>
        <a:xfrm flipH="1">
          <a:off x="9048750" y="5556250"/>
          <a:ext cx="402167" cy="338667"/>
        </a:xfrm>
        <a:prstGeom prst="straightConnector1">
          <a:avLst/>
        </a:prstGeom>
        <a:ln w="57150">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10"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E91328C0-722D-47B0-8953-99CA06921E98}" diskRevisions="1" revisionId="45" version="10">
  <header guid="{E91328C0-722D-47B0-8953-99CA06921E98}" dateTime="2024-04-11T18:10:51" maxSheetId="6" userName="m_kato" r:id="rId10" minRId="41">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 sId="2">
    <oc r="A41" t="inlineStr">
      <is>
        <t>（評価手数料の算出例：『大学評価ハンドブック』41頁掲載）</t>
      </is>
    </oc>
    <nc r="A41" t="inlineStr">
      <is>
        <t>（評価手数料の算出例：『大学評価ハンドブック』参照）</t>
        <rPh sb="23" eb="25">
          <t>サンショウ</t>
        </rPh>
        <phoneticPr fontId="0"/>
      </is>
    </nc>
  </rcc>
  <rcv guid="{7EC30F25-168A-4E72-A98F-EAC6A78E0CCB}" action="delete"/>
  <rdn rId="0" localSheetId="1" customView="1" name="Z_7EC30F25_168A_4E72_A98F_EAC6A78E0CCB_.wvu.PrintArea" hidden="1" oldHidden="1">
    <formula>'別添（入力様式）'!$A$1:$R$97</formula>
    <oldFormula>'別添（入力様式）'!$A$1:$R$97</oldFormula>
  </rdn>
  <rdn rId="0" localSheetId="1" customView="1" name="Z_7EC30F25_168A_4E72_A98F_EAC6A78E0CCB_.wvu.PrintTitles" hidden="1" oldHidden="1">
    <formula>'別添（入力様式）'!$1:$2</formula>
    <oldFormula>'別添（入力様式）'!$1:$2</oldFormula>
  </rdn>
  <rdn rId="0" localSheetId="2" customView="1" name="Z_7EC30F25_168A_4E72_A98F_EAC6A78E0CCB_.wvu.PrintArea" hidden="1" oldHidden="1">
    <formula>留意事項!$A$1:$J$64</formula>
    <oldFormula>留意事項!$A$1:$J$64</oldFormula>
  </rdn>
  <rdn rId="0" localSheetId="3" customView="1" name="Z_7EC30F25_168A_4E72_A98F_EAC6A78E0CCB_.wvu.PrintTitles" hidden="1" oldHidden="1">
    <formula>記入例!$1:$2</formula>
    <oldFormula>記入例!$1:$2</oldFormula>
  </rdn>
  <rcv guid="{7EC30F25-168A-4E72-A98F-EAC6A78E0CCB}"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1.xml"/><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B4D9-E904-4906-B225-658C76C6A2CD}">
  <sheetPr>
    <tabColor theme="9" tint="0.79998168889431442"/>
  </sheetPr>
  <dimension ref="A1:T97"/>
  <sheetViews>
    <sheetView tabSelected="1" view="pageBreakPreview" zoomScaleNormal="100" zoomScaleSheetLayoutView="100" workbookViewId="0"/>
  </sheetViews>
  <sheetFormatPr defaultRowHeight="18.75" x14ac:dyDescent="0.4"/>
  <cols>
    <col min="1" max="1" width="4.5" customWidth="1"/>
    <col min="2" max="2" width="3.625" style="1" bestFit="1" customWidth="1"/>
    <col min="3" max="3" width="13.125" bestFit="1" customWidth="1"/>
    <col min="4" max="4" width="9.375" bestFit="1" customWidth="1"/>
    <col min="5" max="6" width="3" bestFit="1" customWidth="1"/>
    <col min="8" max="8" width="8.75" bestFit="1" customWidth="1"/>
    <col min="9" max="9" width="4.125" bestFit="1" customWidth="1"/>
    <col min="10" max="10" width="10.375" bestFit="1" customWidth="1"/>
    <col min="11" max="12" width="3" bestFit="1" customWidth="1"/>
    <col min="14" max="14" width="8.875" bestFit="1" customWidth="1"/>
    <col min="15" max="15" width="3" bestFit="1" customWidth="1"/>
    <col min="16" max="16" width="10.125" customWidth="1"/>
    <col min="18" max="18" width="4.5" style="1" bestFit="1" customWidth="1"/>
  </cols>
  <sheetData>
    <row r="1" spans="1:18" x14ac:dyDescent="0.4">
      <c r="A1" s="20" t="s">
        <v>239</v>
      </c>
    </row>
    <row r="2" spans="1:18" ht="30.95" customHeight="1" x14ac:dyDescent="0.4">
      <c r="K2" s="127" t="s">
        <v>37</v>
      </c>
      <c r="L2" s="128"/>
      <c r="M2" s="128"/>
      <c r="N2" s="129" t="s">
        <v>125</v>
      </c>
      <c r="O2" s="130"/>
      <c r="P2" s="130"/>
      <c r="Q2" s="130"/>
      <c r="R2" s="131"/>
    </row>
    <row r="3" spans="1:18" ht="14.1" customHeight="1" x14ac:dyDescent="0.4"/>
    <row r="4" spans="1:18" ht="26.1" customHeight="1" x14ac:dyDescent="0.4">
      <c r="B4" s="132" t="s">
        <v>130</v>
      </c>
      <c r="C4" s="132"/>
      <c r="D4" s="132"/>
      <c r="E4" s="132"/>
      <c r="F4" s="132"/>
      <c r="G4" s="132"/>
      <c r="H4" s="132"/>
      <c r="I4" s="132"/>
      <c r="J4" s="132"/>
      <c r="K4" s="132"/>
      <c r="L4" s="132"/>
      <c r="M4" s="132"/>
      <c r="N4" s="132"/>
      <c r="O4" s="132"/>
      <c r="P4" s="132"/>
      <c r="Q4" s="132"/>
    </row>
    <row r="5" spans="1:18" ht="27.95" customHeight="1" x14ac:dyDescent="0.4">
      <c r="B5" s="132"/>
      <c r="C5" s="132"/>
      <c r="D5" s="132"/>
      <c r="E5" s="132"/>
      <c r="F5" s="132"/>
      <c r="G5" s="132"/>
      <c r="H5" s="132"/>
      <c r="I5" s="132"/>
      <c r="J5" s="132"/>
      <c r="K5" s="132"/>
      <c r="L5" s="132"/>
      <c r="M5" s="132"/>
      <c r="N5" s="132"/>
      <c r="O5" s="132"/>
      <c r="P5" s="132"/>
      <c r="Q5" s="132"/>
    </row>
    <row r="6" spans="1:18" ht="14.1" customHeight="1" x14ac:dyDescent="0.4">
      <c r="B6" s="64"/>
      <c r="C6" s="64"/>
      <c r="D6" s="64"/>
      <c r="E6" s="64"/>
      <c r="F6" s="64"/>
      <c r="G6" s="64"/>
      <c r="H6" s="64"/>
      <c r="I6" s="64"/>
      <c r="J6" s="64"/>
      <c r="K6" s="64"/>
      <c r="L6" s="64"/>
      <c r="M6" s="64"/>
      <c r="N6" s="64"/>
      <c r="O6" s="64"/>
      <c r="P6" s="64"/>
      <c r="Q6" s="64"/>
    </row>
    <row r="7" spans="1:18" x14ac:dyDescent="0.4">
      <c r="A7" s="20" t="s">
        <v>143</v>
      </c>
      <c r="B7" s="64"/>
      <c r="C7" s="64"/>
      <c r="D7" s="72" t="s">
        <v>221</v>
      </c>
      <c r="E7" s="72"/>
      <c r="F7" s="72"/>
      <c r="G7" s="72"/>
      <c r="H7" s="72"/>
      <c r="I7" s="72"/>
      <c r="J7" s="72"/>
      <c r="K7" s="72"/>
      <c r="L7" s="72"/>
      <c r="M7" s="72"/>
      <c r="N7" s="72"/>
      <c r="O7" s="72"/>
      <c r="P7" s="72"/>
      <c r="Q7" s="72"/>
      <c r="R7" s="72"/>
    </row>
    <row r="8" spans="1:18" ht="24" customHeight="1" x14ac:dyDescent="0.4">
      <c r="B8" s="82" t="s">
        <v>144</v>
      </c>
      <c r="C8" s="82"/>
      <c r="D8" s="82"/>
      <c r="E8" s="83" t="s">
        <v>145</v>
      </c>
      <c r="F8" s="83"/>
      <c r="G8" s="83"/>
      <c r="H8" s="84"/>
      <c r="I8" s="85"/>
      <c r="J8" s="86"/>
      <c r="K8" s="86"/>
      <c r="L8" s="87"/>
      <c r="M8" s="64"/>
      <c r="N8" s="64"/>
      <c r="O8" s="64"/>
      <c r="P8" s="64"/>
      <c r="Q8" s="64"/>
    </row>
    <row r="9" spans="1:18" ht="8.1" customHeight="1" x14ac:dyDescent="0.4">
      <c r="B9" s="66"/>
      <c r="C9" s="66"/>
      <c r="D9" s="66"/>
      <c r="E9" s="66"/>
      <c r="F9" s="66"/>
      <c r="G9" s="66"/>
      <c r="H9" s="69"/>
      <c r="I9" s="69"/>
      <c r="J9" s="70"/>
      <c r="K9" s="70"/>
      <c r="L9" s="70"/>
      <c r="M9" s="64"/>
      <c r="N9" s="64"/>
      <c r="O9" s="64"/>
      <c r="P9" s="64"/>
      <c r="Q9" s="64"/>
    </row>
    <row r="10" spans="1:18" ht="24" customHeight="1" x14ac:dyDescent="0.4">
      <c r="B10" s="66"/>
      <c r="C10" s="66"/>
      <c r="D10" s="66"/>
      <c r="E10" s="83" t="s">
        <v>146</v>
      </c>
      <c r="F10" s="83"/>
      <c r="G10" s="67" t="s">
        <v>147</v>
      </c>
      <c r="H10" s="88"/>
      <c r="I10" s="89"/>
      <c r="J10" s="74"/>
      <c r="K10" s="75"/>
      <c r="L10" s="75"/>
      <c r="M10" s="75"/>
      <c r="N10" s="75"/>
      <c r="O10" s="75"/>
      <c r="P10" s="75"/>
      <c r="Q10" s="75"/>
      <c r="R10" s="76"/>
    </row>
    <row r="11" spans="1:18" ht="10.5" customHeight="1" x14ac:dyDescent="0.4">
      <c r="B11" s="66"/>
      <c r="C11" s="66"/>
      <c r="D11" s="66"/>
      <c r="E11" s="66"/>
      <c r="F11" s="66"/>
      <c r="G11" s="67"/>
      <c r="H11" s="68"/>
      <c r="I11" s="68"/>
      <c r="J11" s="66"/>
      <c r="K11" s="66"/>
      <c r="L11" s="66"/>
      <c r="M11" s="64"/>
      <c r="N11" s="64"/>
      <c r="O11" s="64"/>
      <c r="P11" s="64"/>
      <c r="Q11" s="64"/>
    </row>
    <row r="12" spans="1:18" ht="18" customHeight="1" x14ac:dyDescent="0.4">
      <c r="B12" s="82" t="s">
        <v>237</v>
      </c>
      <c r="C12" s="82"/>
      <c r="D12" s="82"/>
      <c r="E12" s="82"/>
      <c r="F12" s="82"/>
      <c r="G12" s="82"/>
      <c r="H12" s="82"/>
      <c r="I12" s="82"/>
      <c r="J12" s="66"/>
      <c r="K12" s="66"/>
      <c r="L12" s="66"/>
      <c r="M12" s="64"/>
      <c r="N12" s="64"/>
      <c r="O12" s="64"/>
      <c r="P12" s="64"/>
      <c r="Q12" s="64"/>
    </row>
    <row r="13" spans="1:18" ht="25.5" customHeight="1" x14ac:dyDescent="0.4">
      <c r="B13" s="64"/>
      <c r="C13" s="80" t="s">
        <v>149</v>
      </c>
      <c r="D13" s="80"/>
      <c r="E13" s="80"/>
      <c r="F13" s="80"/>
      <c r="G13" s="80" t="s">
        <v>169</v>
      </c>
      <c r="H13" s="80"/>
      <c r="I13" s="80"/>
      <c r="J13" s="80" t="s">
        <v>150</v>
      </c>
      <c r="K13" s="80"/>
      <c r="L13" s="80"/>
      <c r="M13" s="80"/>
      <c r="N13" s="81" t="s">
        <v>170</v>
      </c>
      <c r="O13" s="81"/>
      <c r="P13" s="81"/>
      <c r="Q13" s="77" t="s">
        <v>171</v>
      </c>
      <c r="R13" s="77"/>
    </row>
    <row r="14" spans="1:18" ht="24.6" customHeight="1" x14ac:dyDescent="0.4">
      <c r="B14" s="64"/>
      <c r="C14" s="79"/>
      <c r="D14" s="79"/>
      <c r="E14" s="79"/>
      <c r="F14" s="79"/>
      <c r="G14" s="78"/>
      <c r="H14" s="78"/>
      <c r="I14" s="78"/>
      <c r="J14" s="78"/>
      <c r="K14" s="78"/>
      <c r="L14" s="78"/>
      <c r="M14" s="78"/>
      <c r="N14" s="78"/>
      <c r="O14" s="78"/>
      <c r="P14" s="78"/>
      <c r="Q14" s="78"/>
      <c r="R14" s="78"/>
    </row>
    <row r="15" spans="1:18" ht="24.6" customHeight="1" x14ac:dyDescent="0.4">
      <c r="B15" s="64"/>
      <c r="C15" s="79"/>
      <c r="D15" s="79"/>
      <c r="E15" s="79"/>
      <c r="F15" s="79"/>
      <c r="G15" s="78"/>
      <c r="H15" s="78"/>
      <c r="I15" s="78"/>
      <c r="J15" s="78"/>
      <c r="K15" s="78"/>
      <c r="L15" s="78"/>
      <c r="M15" s="78"/>
      <c r="N15" s="78"/>
      <c r="O15" s="78"/>
      <c r="P15" s="78"/>
      <c r="Q15" s="78"/>
      <c r="R15" s="78"/>
    </row>
    <row r="16" spans="1:18" x14ac:dyDescent="0.4">
      <c r="B16" s="73" t="s">
        <v>129</v>
      </c>
      <c r="C16" s="73"/>
      <c r="D16" s="73"/>
      <c r="E16" s="73"/>
      <c r="F16" s="73"/>
      <c r="G16" s="73"/>
      <c r="H16" s="73"/>
      <c r="I16" s="73"/>
      <c r="J16" s="73"/>
      <c r="K16" s="73"/>
      <c r="L16" s="73"/>
      <c r="M16" s="73"/>
      <c r="N16" s="73"/>
      <c r="O16" s="73"/>
      <c r="P16" s="73"/>
      <c r="Q16" s="73"/>
    </row>
    <row r="17" spans="1:18" ht="12" customHeight="1" x14ac:dyDescent="0.4"/>
    <row r="18" spans="1:18" x14ac:dyDescent="0.4">
      <c r="A18" s="20" t="s">
        <v>148</v>
      </c>
    </row>
    <row r="19" spans="1:18" x14ac:dyDescent="0.4">
      <c r="B19" s="106" t="s">
        <v>105</v>
      </c>
      <c r="C19" s="106"/>
      <c r="D19" s="106"/>
      <c r="E19" s="106"/>
      <c r="F19" s="106"/>
      <c r="G19" s="106"/>
      <c r="H19" s="106"/>
      <c r="I19" s="106"/>
      <c r="J19" s="106"/>
      <c r="K19" s="106"/>
      <c r="L19" s="106"/>
      <c r="M19" s="106"/>
      <c r="N19" s="106"/>
      <c r="O19" s="106"/>
      <c r="P19" s="106"/>
      <c r="Q19" s="106"/>
      <c r="R19" s="106"/>
    </row>
    <row r="20" spans="1:18" x14ac:dyDescent="0.4">
      <c r="B20" s="55" t="s">
        <v>141</v>
      </c>
      <c r="C20" s="55"/>
      <c r="D20" s="55"/>
      <c r="E20" s="55"/>
      <c r="F20" s="55"/>
      <c r="G20" s="55"/>
      <c r="H20" s="55"/>
      <c r="I20" s="55"/>
      <c r="J20" s="55"/>
      <c r="K20" s="55"/>
      <c r="L20" s="55"/>
      <c r="M20" s="55"/>
      <c r="N20" s="55"/>
      <c r="O20" s="55"/>
      <c r="P20" s="55"/>
      <c r="Q20" s="55"/>
      <c r="R20" s="55"/>
    </row>
    <row r="21" spans="1:18" x14ac:dyDescent="0.4">
      <c r="B21" s="133" t="s">
        <v>123</v>
      </c>
      <c r="C21" s="133"/>
      <c r="D21" s="133"/>
      <c r="E21" s="133"/>
      <c r="F21" s="133"/>
      <c r="G21" s="133"/>
      <c r="H21" s="133"/>
      <c r="I21" s="133"/>
      <c r="J21" s="133"/>
      <c r="K21" s="133"/>
      <c r="L21" s="133"/>
      <c r="M21" s="133"/>
      <c r="N21" s="133"/>
      <c r="O21" s="133"/>
      <c r="P21" s="133"/>
      <c r="Q21" s="133"/>
      <c r="R21" s="58" t="s">
        <v>116</v>
      </c>
    </row>
    <row r="22" spans="1:18" ht="24" x14ac:dyDescent="0.4">
      <c r="B22" s="21"/>
      <c r="C22" s="97" t="s">
        <v>38</v>
      </c>
      <c r="D22" s="98"/>
      <c r="E22" s="98"/>
      <c r="F22" s="126"/>
      <c r="G22" s="97" t="s">
        <v>39</v>
      </c>
      <c r="H22" s="98"/>
      <c r="I22" s="139" t="s">
        <v>119</v>
      </c>
      <c r="J22" s="140"/>
      <c r="K22" s="140"/>
      <c r="L22" s="140"/>
      <c r="M22" s="140"/>
      <c r="N22" s="140"/>
      <c r="O22" s="140"/>
      <c r="P22" s="140"/>
      <c r="Q22" s="140"/>
      <c r="R22" s="57" t="s">
        <v>102</v>
      </c>
    </row>
    <row r="23" spans="1:18" ht="24.95" customHeight="1" x14ac:dyDescent="0.4">
      <c r="B23" s="21">
        <v>1</v>
      </c>
      <c r="C23" s="99"/>
      <c r="D23" s="100"/>
      <c r="E23" s="100"/>
      <c r="F23" s="101"/>
      <c r="G23" s="93"/>
      <c r="H23" s="94"/>
      <c r="I23" s="25" t="s">
        <v>42</v>
      </c>
      <c r="J23" s="26"/>
      <c r="K23" s="95" t="s">
        <v>41</v>
      </c>
      <c r="L23" s="96"/>
      <c r="M23" s="96"/>
      <c r="N23" s="27"/>
      <c r="O23" s="95" t="s">
        <v>40</v>
      </c>
      <c r="P23" s="96"/>
      <c r="Q23" s="41"/>
      <c r="R23" s="54"/>
    </row>
    <row r="24" spans="1:18" ht="24.95" customHeight="1" x14ac:dyDescent="0.4">
      <c r="B24" s="21">
        <v>2</v>
      </c>
      <c r="C24" s="99"/>
      <c r="D24" s="100"/>
      <c r="E24" s="100"/>
      <c r="F24" s="101"/>
      <c r="G24" s="93"/>
      <c r="H24" s="94"/>
      <c r="I24" s="25" t="s">
        <v>42</v>
      </c>
      <c r="J24" s="26"/>
      <c r="K24" s="95" t="s">
        <v>41</v>
      </c>
      <c r="L24" s="96"/>
      <c r="M24" s="96"/>
      <c r="N24" s="27"/>
      <c r="O24" s="95" t="s">
        <v>40</v>
      </c>
      <c r="P24" s="96"/>
      <c r="Q24" s="41"/>
      <c r="R24" s="54"/>
    </row>
    <row r="25" spans="1:18" ht="24.95" customHeight="1" x14ac:dyDescent="0.4">
      <c r="B25" s="21">
        <v>3</v>
      </c>
      <c r="C25" s="99"/>
      <c r="D25" s="100"/>
      <c r="E25" s="100"/>
      <c r="F25" s="101"/>
      <c r="G25" s="93"/>
      <c r="H25" s="94"/>
      <c r="I25" s="25" t="s">
        <v>42</v>
      </c>
      <c r="J25" s="26"/>
      <c r="K25" s="95" t="s">
        <v>41</v>
      </c>
      <c r="L25" s="96"/>
      <c r="M25" s="96"/>
      <c r="N25" s="27"/>
      <c r="O25" s="95" t="s">
        <v>40</v>
      </c>
      <c r="P25" s="96"/>
      <c r="Q25" s="41"/>
      <c r="R25" s="54"/>
    </row>
    <row r="26" spans="1:18" ht="24.95" customHeight="1" x14ac:dyDescent="0.4">
      <c r="B26" s="21">
        <v>4</v>
      </c>
      <c r="C26" s="99"/>
      <c r="D26" s="100"/>
      <c r="E26" s="100"/>
      <c r="F26" s="101"/>
      <c r="G26" s="93"/>
      <c r="H26" s="94"/>
      <c r="I26" s="25" t="s">
        <v>42</v>
      </c>
      <c r="J26" s="26"/>
      <c r="K26" s="95" t="s">
        <v>41</v>
      </c>
      <c r="L26" s="96"/>
      <c r="M26" s="96"/>
      <c r="N26" s="27"/>
      <c r="O26" s="95" t="s">
        <v>40</v>
      </c>
      <c r="P26" s="96"/>
      <c r="Q26" s="41"/>
      <c r="R26" s="54"/>
    </row>
    <row r="27" spans="1:18" ht="24.95" customHeight="1" x14ac:dyDescent="0.4">
      <c r="B27" s="21">
        <v>5</v>
      </c>
      <c r="C27" s="99"/>
      <c r="D27" s="100"/>
      <c r="E27" s="100"/>
      <c r="F27" s="101"/>
      <c r="G27" s="93"/>
      <c r="H27" s="94"/>
      <c r="I27" s="25" t="s">
        <v>42</v>
      </c>
      <c r="J27" s="26"/>
      <c r="K27" s="95" t="s">
        <v>41</v>
      </c>
      <c r="L27" s="96"/>
      <c r="M27" s="96"/>
      <c r="N27" s="27"/>
      <c r="O27" s="95" t="s">
        <v>40</v>
      </c>
      <c r="P27" s="96"/>
      <c r="Q27" s="41"/>
      <c r="R27" s="54"/>
    </row>
    <row r="28" spans="1:18" ht="24.95" customHeight="1" x14ac:dyDescent="0.4">
      <c r="B28" s="21">
        <v>6</v>
      </c>
      <c r="C28" s="99"/>
      <c r="D28" s="100"/>
      <c r="E28" s="100"/>
      <c r="F28" s="101"/>
      <c r="G28" s="93"/>
      <c r="H28" s="94"/>
      <c r="I28" s="25" t="s">
        <v>42</v>
      </c>
      <c r="J28" s="26"/>
      <c r="K28" s="95" t="s">
        <v>41</v>
      </c>
      <c r="L28" s="96"/>
      <c r="M28" s="96"/>
      <c r="N28" s="27"/>
      <c r="O28" s="95" t="s">
        <v>40</v>
      </c>
      <c r="P28" s="96"/>
      <c r="Q28" s="41"/>
      <c r="R28" s="54"/>
    </row>
    <row r="29" spans="1:18" ht="24.95" customHeight="1" x14ac:dyDescent="0.4">
      <c r="B29" s="21">
        <v>7</v>
      </c>
      <c r="C29" s="99"/>
      <c r="D29" s="100"/>
      <c r="E29" s="100"/>
      <c r="F29" s="101"/>
      <c r="G29" s="93"/>
      <c r="H29" s="94"/>
      <c r="I29" s="25" t="s">
        <v>42</v>
      </c>
      <c r="J29" s="26"/>
      <c r="K29" s="95" t="s">
        <v>41</v>
      </c>
      <c r="L29" s="96"/>
      <c r="M29" s="96"/>
      <c r="N29" s="27"/>
      <c r="O29" s="95" t="s">
        <v>40</v>
      </c>
      <c r="P29" s="96"/>
      <c r="Q29" s="41"/>
      <c r="R29" s="54"/>
    </row>
    <row r="30" spans="1:18" ht="24.95" customHeight="1" x14ac:dyDescent="0.4">
      <c r="B30" s="21">
        <v>8</v>
      </c>
      <c r="C30" s="99"/>
      <c r="D30" s="100"/>
      <c r="E30" s="100"/>
      <c r="F30" s="101"/>
      <c r="G30" s="93"/>
      <c r="H30" s="94"/>
      <c r="I30" s="25" t="s">
        <v>42</v>
      </c>
      <c r="J30" s="26"/>
      <c r="K30" s="95" t="s">
        <v>41</v>
      </c>
      <c r="L30" s="96"/>
      <c r="M30" s="96"/>
      <c r="N30" s="27"/>
      <c r="O30" s="95" t="s">
        <v>40</v>
      </c>
      <c r="P30" s="96"/>
      <c r="Q30" s="41"/>
      <c r="R30" s="54"/>
    </row>
    <row r="31" spans="1:18" ht="24.95" customHeight="1" x14ac:dyDescent="0.4">
      <c r="B31" s="21">
        <v>9</v>
      </c>
      <c r="C31" s="99"/>
      <c r="D31" s="100"/>
      <c r="E31" s="100"/>
      <c r="F31" s="101"/>
      <c r="G31" s="93"/>
      <c r="H31" s="94"/>
      <c r="I31" s="25" t="s">
        <v>42</v>
      </c>
      <c r="J31" s="26"/>
      <c r="K31" s="95" t="s">
        <v>41</v>
      </c>
      <c r="L31" s="96"/>
      <c r="M31" s="96"/>
      <c r="N31" s="27"/>
      <c r="O31" s="95" t="s">
        <v>40</v>
      </c>
      <c r="P31" s="96"/>
      <c r="Q31" s="41"/>
      <c r="R31" s="54"/>
    </row>
    <row r="32" spans="1:18" ht="24.95" customHeight="1" x14ac:dyDescent="0.4">
      <c r="B32" s="21">
        <v>10</v>
      </c>
      <c r="C32" s="99"/>
      <c r="D32" s="100"/>
      <c r="E32" s="100"/>
      <c r="F32" s="101"/>
      <c r="G32" s="93"/>
      <c r="H32" s="94"/>
      <c r="I32" s="25" t="s">
        <v>42</v>
      </c>
      <c r="J32" s="26"/>
      <c r="K32" s="95" t="s">
        <v>41</v>
      </c>
      <c r="L32" s="96"/>
      <c r="M32" s="96"/>
      <c r="N32" s="27"/>
      <c r="O32" s="95" t="s">
        <v>40</v>
      </c>
      <c r="P32" s="96"/>
      <c r="Q32" s="41"/>
      <c r="R32" s="54"/>
    </row>
    <row r="33" spans="1:18" ht="24.95" customHeight="1" x14ac:dyDescent="0.4">
      <c r="B33" s="21">
        <v>11</v>
      </c>
      <c r="C33" s="99"/>
      <c r="D33" s="100"/>
      <c r="E33" s="100"/>
      <c r="F33" s="101"/>
      <c r="G33" s="93"/>
      <c r="H33" s="94"/>
      <c r="I33" s="25" t="s">
        <v>42</v>
      </c>
      <c r="J33" s="26"/>
      <c r="K33" s="95" t="s">
        <v>41</v>
      </c>
      <c r="L33" s="96"/>
      <c r="M33" s="96"/>
      <c r="N33" s="27"/>
      <c r="O33" s="95" t="s">
        <v>40</v>
      </c>
      <c r="P33" s="96"/>
      <c r="Q33" s="41"/>
      <c r="R33" s="54"/>
    </row>
    <row r="34" spans="1:18" ht="24.95" customHeight="1" x14ac:dyDescent="0.4">
      <c r="B34" s="21">
        <v>12</v>
      </c>
      <c r="C34" s="99"/>
      <c r="D34" s="100"/>
      <c r="E34" s="100"/>
      <c r="F34" s="101"/>
      <c r="G34" s="93"/>
      <c r="H34" s="94"/>
      <c r="I34" s="25" t="s">
        <v>42</v>
      </c>
      <c r="J34" s="26"/>
      <c r="K34" s="95" t="s">
        <v>41</v>
      </c>
      <c r="L34" s="96"/>
      <c r="M34" s="96"/>
      <c r="N34" s="27"/>
      <c r="O34" s="95" t="s">
        <v>40</v>
      </c>
      <c r="P34" s="96"/>
      <c r="Q34" s="41"/>
      <c r="R34" s="54"/>
    </row>
    <row r="35" spans="1:18" ht="24.95" customHeight="1" x14ac:dyDescent="0.4">
      <c r="B35" s="21">
        <v>13</v>
      </c>
      <c r="C35" s="99"/>
      <c r="D35" s="100"/>
      <c r="E35" s="100"/>
      <c r="F35" s="101"/>
      <c r="G35" s="93"/>
      <c r="H35" s="94"/>
      <c r="I35" s="25" t="s">
        <v>42</v>
      </c>
      <c r="J35" s="26"/>
      <c r="K35" s="95" t="s">
        <v>41</v>
      </c>
      <c r="L35" s="96"/>
      <c r="M35" s="96"/>
      <c r="N35" s="27"/>
      <c r="O35" s="95" t="s">
        <v>40</v>
      </c>
      <c r="P35" s="96"/>
      <c r="Q35" s="41"/>
      <c r="R35" s="54"/>
    </row>
    <row r="36" spans="1:18" ht="24.95" customHeight="1" x14ac:dyDescent="0.4">
      <c r="B36" s="21">
        <v>14</v>
      </c>
      <c r="C36" s="99"/>
      <c r="D36" s="100"/>
      <c r="E36" s="100"/>
      <c r="F36" s="101"/>
      <c r="G36" s="93"/>
      <c r="H36" s="94"/>
      <c r="I36" s="25" t="s">
        <v>42</v>
      </c>
      <c r="J36" s="26"/>
      <c r="K36" s="95" t="s">
        <v>41</v>
      </c>
      <c r="L36" s="96"/>
      <c r="M36" s="96"/>
      <c r="N36" s="27"/>
      <c r="O36" s="95" t="s">
        <v>40</v>
      </c>
      <c r="P36" s="96"/>
      <c r="Q36" s="41"/>
      <c r="R36" s="54"/>
    </row>
    <row r="37" spans="1:18" ht="24.95" customHeight="1" x14ac:dyDescent="0.4">
      <c r="B37" s="21">
        <v>15</v>
      </c>
      <c r="C37" s="99"/>
      <c r="D37" s="100"/>
      <c r="E37" s="100"/>
      <c r="F37" s="101"/>
      <c r="G37" s="93"/>
      <c r="H37" s="94"/>
      <c r="I37" s="25" t="s">
        <v>42</v>
      </c>
      <c r="J37" s="26"/>
      <c r="K37" s="95" t="s">
        <v>41</v>
      </c>
      <c r="L37" s="96"/>
      <c r="M37" s="96"/>
      <c r="N37" s="27"/>
      <c r="O37" s="95" t="s">
        <v>40</v>
      </c>
      <c r="P37" s="96"/>
      <c r="Q37" s="41"/>
      <c r="R37" s="54"/>
    </row>
    <row r="38" spans="1:18" ht="24.95" customHeight="1" x14ac:dyDescent="0.4">
      <c r="B38" s="21">
        <v>16</v>
      </c>
      <c r="C38" s="99"/>
      <c r="D38" s="100"/>
      <c r="E38" s="100"/>
      <c r="F38" s="101"/>
      <c r="G38" s="93"/>
      <c r="H38" s="94"/>
      <c r="I38" s="25" t="s">
        <v>42</v>
      </c>
      <c r="J38" s="26"/>
      <c r="K38" s="95" t="s">
        <v>41</v>
      </c>
      <c r="L38" s="96"/>
      <c r="M38" s="96"/>
      <c r="N38" s="27"/>
      <c r="O38" s="95" t="s">
        <v>40</v>
      </c>
      <c r="P38" s="96"/>
      <c r="Q38" s="41"/>
      <c r="R38" s="54"/>
    </row>
    <row r="39" spans="1:18" ht="24.95" customHeight="1" x14ac:dyDescent="0.4">
      <c r="B39" s="21">
        <v>17</v>
      </c>
      <c r="C39" s="99"/>
      <c r="D39" s="100"/>
      <c r="E39" s="100"/>
      <c r="F39" s="101"/>
      <c r="G39" s="93"/>
      <c r="H39" s="94"/>
      <c r="I39" s="25" t="s">
        <v>42</v>
      </c>
      <c r="J39" s="26"/>
      <c r="K39" s="95" t="s">
        <v>41</v>
      </c>
      <c r="L39" s="96"/>
      <c r="M39" s="96"/>
      <c r="N39" s="27"/>
      <c r="O39" s="95" t="s">
        <v>40</v>
      </c>
      <c r="P39" s="96"/>
      <c r="Q39" s="41"/>
      <c r="R39" s="54"/>
    </row>
    <row r="40" spans="1:18" ht="24.95" customHeight="1" x14ac:dyDescent="0.4">
      <c r="B40" s="21">
        <v>18</v>
      </c>
      <c r="C40" s="99"/>
      <c r="D40" s="100"/>
      <c r="E40" s="100"/>
      <c r="F40" s="101"/>
      <c r="G40" s="93"/>
      <c r="H40" s="94"/>
      <c r="I40" s="25" t="s">
        <v>42</v>
      </c>
      <c r="J40" s="26"/>
      <c r="K40" s="95" t="s">
        <v>41</v>
      </c>
      <c r="L40" s="96"/>
      <c r="M40" s="96"/>
      <c r="N40" s="27"/>
      <c r="O40" s="95" t="s">
        <v>40</v>
      </c>
      <c r="P40" s="96"/>
      <c r="Q40" s="41"/>
      <c r="R40" s="54"/>
    </row>
    <row r="41" spans="1:18" ht="24.95" customHeight="1" x14ac:dyDescent="0.4">
      <c r="B41" s="21">
        <v>19</v>
      </c>
      <c r="C41" s="99"/>
      <c r="D41" s="100"/>
      <c r="E41" s="100"/>
      <c r="F41" s="101"/>
      <c r="G41" s="93"/>
      <c r="H41" s="94"/>
      <c r="I41" s="25" t="s">
        <v>42</v>
      </c>
      <c r="J41" s="26"/>
      <c r="K41" s="95" t="s">
        <v>41</v>
      </c>
      <c r="L41" s="96"/>
      <c r="M41" s="96"/>
      <c r="N41" s="27"/>
      <c r="O41" s="95" t="s">
        <v>40</v>
      </c>
      <c r="P41" s="96"/>
      <c r="Q41" s="41"/>
      <c r="R41" s="54"/>
    </row>
    <row r="42" spans="1:18" ht="24.95" customHeight="1" thickBot="1" x14ac:dyDescent="0.45">
      <c r="B42" s="21">
        <v>20</v>
      </c>
      <c r="C42" s="103"/>
      <c r="D42" s="104"/>
      <c r="E42" s="104"/>
      <c r="F42" s="105"/>
      <c r="G42" s="117"/>
      <c r="H42" s="118"/>
      <c r="I42" s="28" t="s">
        <v>42</v>
      </c>
      <c r="J42" s="29"/>
      <c r="K42" s="119" t="s">
        <v>41</v>
      </c>
      <c r="L42" s="120"/>
      <c r="M42" s="120"/>
      <c r="N42" s="30"/>
      <c r="O42" s="119" t="s">
        <v>40</v>
      </c>
      <c r="P42" s="120"/>
      <c r="Q42" s="40"/>
      <c r="R42" s="54"/>
    </row>
    <row r="43" spans="1:18" ht="24.95" customHeight="1" thickTop="1" x14ac:dyDescent="0.4">
      <c r="B43" s="121" t="s">
        <v>43</v>
      </c>
      <c r="C43" s="122"/>
      <c r="D43" s="122"/>
      <c r="E43" s="122"/>
      <c r="F43" s="122"/>
      <c r="G43" s="122"/>
      <c r="H43" s="123"/>
      <c r="I43" s="31" t="s">
        <v>42</v>
      </c>
      <c r="J43" s="32">
        <f>SUMIF(R23:R42,"○",J23:J42)</f>
        <v>0</v>
      </c>
      <c r="K43" s="124" t="s">
        <v>41</v>
      </c>
      <c r="L43" s="125"/>
      <c r="M43" s="125"/>
      <c r="N43" s="33">
        <f>SUMIF(R23:R42,"○",N23:N42)</f>
        <v>0</v>
      </c>
      <c r="O43" s="124" t="s">
        <v>40</v>
      </c>
      <c r="P43" s="125"/>
      <c r="Q43" s="33">
        <f>SUMIF(R23:R42,"○",Q23:R42)</f>
        <v>0</v>
      </c>
      <c r="R43" s="49"/>
    </row>
    <row r="44" spans="1:18" x14ac:dyDescent="0.4">
      <c r="B44" s="73" t="s">
        <v>129</v>
      </c>
      <c r="C44" s="73"/>
      <c r="D44" s="73"/>
      <c r="E44" s="73"/>
      <c r="F44" s="73"/>
      <c r="G44" s="73"/>
      <c r="H44" s="73"/>
      <c r="I44" s="73"/>
      <c r="J44" s="73"/>
      <c r="K44" s="73"/>
      <c r="L44" s="73"/>
      <c r="M44" s="73"/>
      <c r="N44" s="73"/>
      <c r="O44" s="73"/>
      <c r="P44" s="73"/>
      <c r="Q44" s="73"/>
    </row>
    <row r="45" spans="1:18" x14ac:dyDescent="0.4">
      <c r="C45" s="102"/>
      <c r="D45" s="102"/>
      <c r="E45" s="102"/>
      <c r="F45" s="102"/>
      <c r="G45" s="102"/>
      <c r="H45" s="102"/>
      <c r="I45" s="102"/>
      <c r="J45" s="102"/>
      <c r="K45" s="102"/>
      <c r="L45" s="102"/>
      <c r="M45" s="102"/>
      <c r="N45" s="102"/>
      <c r="O45" s="102"/>
      <c r="P45" s="102"/>
      <c r="Q45" s="102"/>
    </row>
    <row r="46" spans="1:18" x14ac:dyDescent="0.4">
      <c r="A46" s="20" t="s">
        <v>222</v>
      </c>
    </row>
    <row r="47" spans="1:18" x14ac:dyDescent="0.4">
      <c r="B47" s="106" t="s">
        <v>106</v>
      </c>
      <c r="C47" s="106"/>
      <c r="D47" s="106"/>
      <c r="E47" s="106"/>
      <c r="F47" s="106"/>
      <c r="G47" s="106"/>
      <c r="H47" s="106"/>
      <c r="I47" s="106"/>
      <c r="J47" s="106"/>
      <c r="K47" s="106"/>
      <c r="L47" s="106"/>
      <c r="M47" s="106"/>
      <c r="N47" s="106"/>
      <c r="O47" s="106"/>
      <c r="P47" s="106"/>
      <c r="Q47" s="106"/>
      <c r="R47" s="106"/>
    </row>
    <row r="48" spans="1:18" x14ac:dyDescent="0.4">
      <c r="B48" s="106" t="s">
        <v>142</v>
      </c>
      <c r="C48" s="106"/>
      <c r="D48" s="106"/>
      <c r="E48" s="106"/>
      <c r="F48" s="106"/>
      <c r="G48" s="106"/>
      <c r="H48" s="106"/>
      <c r="I48" s="106"/>
      <c r="J48" s="106"/>
      <c r="K48" s="106"/>
      <c r="L48" s="106"/>
      <c r="M48" s="106"/>
      <c r="N48" s="106"/>
      <c r="O48" s="106"/>
      <c r="P48" s="106"/>
      <c r="Q48" s="106"/>
      <c r="R48" s="106"/>
    </row>
    <row r="49" spans="2:18" x14ac:dyDescent="0.4">
      <c r="B49" s="133" t="s">
        <v>124</v>
      </c>
      <c r="C49" s="133"/>
      <c r="D49" s="133"/>
      <c r="E49" s="133"/>
      <c r="F49" s="133"/>
      <c r="G49" s="133"/>
      <c r="H49" s="133"/>
      <c r="I49" s="133"/>
      <c r="J49" s="133"/>
      <c r="K49" s="133"/>
      <c r="L49" s="133"/>
      <c r="M49" s="133"/>
      <c r="N49" s="133"/>
      <c r="O49" s="133"/>
      <c r="P49" s="133"/>
      <c r="Q49" s="133"/>
      <c r="R49" s="59" t="s">
        <v>116</v>
      </c>
    </row>
    <row r="50" spans="2:18" ht="24" x14ac:dyDescent="0.4">
      <c r="B50" s="21"/>
      <c r="C50" s="97" t="s">
        <v>38</v>
      </c>
      <c r="D50" s="98"/>
      <c r="E50" s="98"/>
      <c r="F50" s="126"/>
      <c r="G50" s="97" t="s">
        <v>39</v>
      </c>
      <c r="H50" s="98"/>
      <c r="I50" s="139" t="s">
        <v>119</v>
      </c>
      <c r="J50" s="140"/>
      <c r="K50" s="140"/>
      <c r="L50" s="140"/>
      <c r="M50" s="140"/>
      <c r="N50" s="140"/>
      <c r="O50" s="140"/>
      <c r="P50" s="140"/>
      <c r="Q50" s="140"/>
      <c r="R50" s="57" t="s">
        <v>102</v>
      </c>
    </row>
    <row r="51" spans="2:18" ht="24.95" customHeight="1" x14ac:dyDescent="0.4">
      <c r="B51" s="21">
        <v>1</v>
      </c>
      <c r="C51" s="90"/>
      <c r="D51" s="91"/>
      <c r="E51" s="91"/>
      <c r="F51" s="92"/>
      <c r="G51" s="93"/>
      <c r="H51" s="94"/>
      <c r="I51" s="25" t="s">
        <v>42</v>
      </c>
      <c r="J51" s="26"/>
      <c r="K51" s="95" t="s">
        <v>41</v>
      </c>
      <c r="L51" s="96"/>
      <c r="M51" s="96"/>
      <c r="N51" s="27"/>
      <c r="O51" s="95" t="s">
        <v>40</v>
      </c>
      <c r="P51" s="96"/>
      <c r="Q51" s="41"/>
      <c r="R51" s="54"/>
    </row>
    <row r="52" spans="2:18" ht="24.95" customHeight="1" x14ac:dyDescent="0.4">
      <c r="B52" s="21">
        <v>2</v>
      </c>
      <c r="C52" s="90"/>
      <c r="D52" s="91"/>
      <c r="E52" s="91"/>
      <c r="F52" s="92"/>
      <c r="G52" s="93"/>
      <c r="H52" s="94"/>
      <c r="I52" s="25" t="s">
        <v>42</v>
      </c>
      <c r="J52" s="26"/>
      <c r="K52" s="95" t="s">
        <v>41</v>
      </c>
      <c r="L52" s="96"/>
      <c r="M52" s="96"/>
      <c r="N52" s="27"/>
      <c r="O52" s="95" t="s">
        <v>40</v>
      </c>
      <c r="P52" s="96"/>
      <c r="Q52" s="41"/>
      <c r="R52" s="54"/>
    </row>
    <row r="53" spans="2:18" ht="24.95" customHeight="1" x14ac:dyDescent="0.4">
      <c r="B53" s="21">
        <v>3</v>
      </c>
      <c r="C53" s="90"/>
      <c r="D53" s="91"/>
      <c r="E53" s="91"/>
      <c r="F53" s="92"/>
      <c r="G53" s="93"/>
      <c r="H53" s="94"/>
      <c r="I53" s="25" t="s">
        <v>42</v>
      </c>
      <c r="J53" s="26"/>
      <c r="K53" s="95" t="s">
        <v>41</v>
      </c>
      <c r="L53" s="96"/>
      <c r="M53" s="96"/>
      <c r="N53" s="27"/>
      <c r="O53" s="95" t="s">
        <v>40</v>
      </c>
      <c r="P53" s="96"/>
      <c r="Q53" s="41"/>
      <c r="R53" s="54"/>
    </row>
    <row r="54" spans="2:18" ht="24.95" customHeight="1" x14ac:dyDescent="0.4">
      <c r="B54" s="21">
        <v>4</v>
      </c>
      <c r="C54" s="90"/>
      <c r="D54" s="91"/>
      <c r="E54" s="91"/>
      <c r="F54" s="92"/>
      <c r="G54" s="93"/>
      <c r="H54" s="94"/>
      <c r="I54" s="25" t="s">
        <v>42</v>
      </c>
      <c r="J54" s="26"/>
      <c r="K54" s="95" t="s">
        <v>41</v>
      </c>
      <c r="L54" s="96"/>
      <c r="M54" s="96"/>
      <c r="N54" s="27"/>
      <c r="O54" s="95" t="s">
        <v>40</v>
      </c>
      <c r="P54" s="96"/>
      <c r="Q54" s="41"/>
      <c r="R54" s="54"/>
    </row>
    <row r="55" spans="2:18" ht="24.95" customHeight="1" x14ac:dyDescent="0.4">
      <c r="B55" s="21">
        <v>5</v>
      </c>
      <c r="C55" s="90"/>
      <c r="D55" s="91"/>
      <c r="E55" s="91"/>
      <c r="F55" s="92"/>
      <c r="G55" s="93"/>
      <c r="H55" s="94"/>
      <c r="I55" s="25" t="s">
        <v>42</v>
      </c>
      <c r="J55" s="26"/>
      <c r="K55" s="95" t="s">
        <v>41</v>
      </c>
      <c r="L55" s="96"/>
      <c r="M55" s="96"/>
      <c r="N55" s="27"/>
      <c r="O55" s="95" t="s">
        <v>40</v>
      </c>
      <c r="P55" s="96"/>
      <c r="Q55" s="41"/>
      <c r="R55" s="54"/>
    </row>
    <row r="56" spans="2:18" ht="24.95" customHeight="1" x14ac:dyDescent="0.4">
      <c r="B56" s="21">
        <v>6</v>
      </c>
      <c r="C56" s="90"/>
      <c r="D56" s="91"/>
      <c r="E56" s="91"/>
      <c r="F56" s="92"/>
      <c r="G56" s="93"/>
      <c r="H56" s="94"/>
      <c r="I56" s="25" t="s">
        <v>42</v>
      </c>
      <c r="J56" s="26"/>
      <c r="K56" s="95" t="s">
        <v>41</v>
      </c>
      <c r="L56" s="96"/>
      <c r="M56" s="96"/>
      <c r="N56" s="27"/>
      <c r="O56" s="95" t="s">
        <v>40</v>
      </c>
      <c r="P56" s="96"/>
      <c r="Q56" s="41"/>
      <c r="R56" s="54"/>
    </row>
    <row r="57" spans="2:18" ht="24.95" customHeight="1" x14ac:dyDescent="0.4">
      <c r="B57" s="21">
        <v>7</v>
      </c>
      <c r="C57" s="90"/>
      <c r="D57" s="91"/>
      <c r="E57" s="91"/>
      <c r="F57" s="92"/>
      <c r="G57" s="93"/>
      <c r="H57" s="94"/>
      <c r="I57" s="25" t="s">
        <v>42</v>
      </c>
      <c r="J57" s="26"/>
      <c r="K57" s="95" t="s">
        <v>41</v>
      </c>
      <c r="L57" s="96"/>
      <c r="M57" s="96"/>
      <c r="N57" s="27"/>
      <c r="O57" s="95" t="s">
        <v>40</v>
      </c>
      <c r="P57" s="96"/>
      <c r="Q57" s="41"/>
      <c r="R57" s="54"/>
    </row>
    <row r="58" spans="2:18" ht="24.95" customHeight="1" x14ac:dyDescent="0.4">
      <c r="B58" s="21">
        <v>8</v>
      </c>
      <c r="C58" s="90"/>
      <c r="D58" s="91"/>
      <c r="E58" s="91"/>
      <c r="F58" s="92"/>
      <c r="G58" s="93"/>
      <c r="H58" s="94"/>
      <c r="I58" s="25" t="s">
        <v>42</v>
      </c>
      <c r="J58" s="26"/>
      <c r="K58" s="95" t="s">
        <v>41</v>
      </c>
      <c r="L58" s="96"/>
      <c r="M58" s="96"/>
      <c r="N58" s="27"/>
      <c r="O58" s="95" t="s">
        <v>40</v>
      </c>
      <c r="P58" s="96"/>
      <c r="Q58" s="41"/>
      <c r="R58" s="54"/>
    </row>
    <row r="59" spans="2:18" ht="24.95" customHeight="1" x14ac:dyDescent="0.4">
      <c r="B59" s="21">
        <v>9</v>
      </c>
      <c r="C59" s="90"/>
      <c r="D59" s="91"/>
      <c r="E59" s="91"/>
      <c r="F59" s="92"/>
      <c r="G59" s="93"/>
      <c r="H59" s="94"/>
      <c r="I59" s="25" t="s">
        <v>42</v>
      </c>
      <c r="J59" s="26"/>
      <c r="K59" s="95" t="s">
        <v>41</v>
      </c>
      <c r="L59" s="96"/>
      <c r="M59" s="96"/>
      <c r="N59" s="27"/>
      <c r="O59" s="95" t="s">
        <v>40</v>
      </c>
      <c r="P59" s="96"/>
      <c r="Q59" s="41"/>
      <c r="R59" s="54"/>
    </row>
    <row r="60" spans="2:18" ht="24.95" customHeight="1" x14ac:dyDescent="0.4">
      <c r="B60" s="21">
        <v>10</v>
      </c>
      <c r="C60" s="90"/>
      <c r="D60" s="91"/>
      <c r="E60" s="91"/>
      <c r="F60" s="92"/>
      <c r="G60" s="93"/>
      <c r="H60" s="94"/>
      <c r="I60" s="25" t="s">
        <v>42</v>
      </c>
      <c r="J60" s="26"/>
      <c r="K60" s="95" t="s">
        <v>41</v>
      </c>
      <c r="L60" s="96"/>
      <c r="M60" s="96"/>
      <c r="N60" s="27"/>
      <c r="O60" s="95" t="s">
        <v>40</v>
      </c>
      <c r="P60" s="96"/>
      <c r="Q60" s="41"/>
      <c r="R60" s="54"/>
    </row>
    <row r="61" spans="2:18" ht="24.95" customHeight="1" x14ac:dyDescent="0.4">
      <c r="B61" s="21">
        <v>11</v>
      </c>
      <c r="C61" s="90"/>
      <c r="D61" s="91"/>
      <c r="E61" s="91"/>
      <c r="F61" s="92"/>
      <c r="G61" s="93"/>
      <c r="H61" s="94"/>
      <c r="I61" s="25" t="s">
        <v>42</v>
      </c>
      <c r="J61" s="26"/>
      <c r="K61" s="95" t="s">
        <v>41</v>
      </c>
      <c r="L61" s="96"/>
      <c r="M61" s="96"/>
      <c r="N61" s="27"/>
      <c r="O61" s="95" t="s">
        <v>40</v>
      </c>
      <c r="P61" s="96"/>
      <c r="Q61" s="41"/>
      <c r="R61" s="54"/>
    </row>
    <row r="62" spans="2:18" ht="24.95" customHeight="1" x14ac:dyDescent="0.4">
      <c r="B62" s="21">
        <v>12</v>
      </c>
      <c r="C62" s="90"/>
      <c r="D62" s="91"/>
      <c r="E62" s="91"/>
      <c r="F62" s="92"/>
      <c r="G62" s="93"/>
      <c r="H62" s="94"/>
      <c r="I62" s="25" t="s">
        <v>42</v>
      </c>
      <c r="J62" s="26"/>
      <c r="K62" s="95" t="s">
        <v>41</v>
      </c>
      <c r="L62" s="96"/>
      <c r="M62" s="96"/>
      <c r="N62" s="27"/>
      <c r="O62" s="95" t="s">
        <v>40</v>
      </c>
      <c r="P62" s="96"/>
      <c r="Q62" s="41"/>
      <c r="R62" s="54"/>
    </row>
    <row r="63" spans="2:18" ht="24.95" customHeight="1" x14ac:dyDescent="0.4">
      <c r="B63" s="21">
        <v>13</v>
      </c>
      <c r="C63" s="90"/>
      <c r="D63" s="91"/>
      <c r="E63" s="91"/>
      <c r="F63" s="92"/>
      <c r="G63" s="93"/>
      <c r="H63" s="94"/>
      <c r="I63" s="25" t="s">
        <v>42</v>
      </c>
      <c r="J63" s="26"/>
      <c r="K63" s="95" t="s">
        <v>41</v>
      </c>
      <c r="L63" s="96"/>
      <c r="M63" s="96"/>
      <c r="N63" s="27"/>
      <c r="O63" s="95" t="s">
        <v>40</v>
      </c>
      <c r="P63" s="96"/>
      <c r="Q63" s="41"/>
      <c r="R63" s="54"/>
    </row>
    <row r="64" spans="2:18" ht="24.95" customHeight="1" x14ac:dyDescent="0.4">
      <c r="B64" s="21">
        <v>14</v>
      </c>
      <c r="C64" s="90"/>
      <c r="D64" s="91"/>
      <c r="E64" s="91"/>
      <c r="F64" s="92"/>
      <c r="G64" s="93"/>
      <c r="H64" s="94"/>
      <c r="I64" s="25" t="s">
        <v>42</v>
      </c>
      <c r="J64" s="26"/>
      <c r="K64" s="95" t="s">
        <v>41</v>
      </c>
      <c r="L64" s="96"/>
      <c r="M64" s="96"/>
      <c r="N64" s="27"/>
      <c r="O64" s="95" t="s">
        <v>40</v>
      </c>
      <c r="P64" s="96"/>
      <c r="Q64" s="41"/>
      <c r="R64" s="54"/>
    </row>
    <row r="65" spans="1:18" ht="24.95" customHeight="1" x14ac:dyDescent="0.4">
      <c r="B65" s="21">
        <v>15</v>
      </c>
      <c r="C65" s="90"/>
      <c r="D65" s="91"/>
      <c r="E65" s="91"/>
      <c r="F65" s="92"/>
      <c r="G65" s="93"/>
      <c r="H65" s="94"/>
      <c r="I65" s="25" t="s">
        <v>42</v>
      </c>
      <c r="J65" s="26"/>
      <c r="K65" s="95" t="s">
        <v>41</v>
      </c>
      <c r="L65" s="96"/>
      <c r="M65" s="96"/>
      <c r="N65" s="27"/>
      <c r="O65" s="95" t="s">
        <v>40</v>
      </c>
      <c r="P65" s="96"/>
      <c r="Q65" s="41"/>
      <c r="R65" s="54"/>
    </row>
    <row r="66" spans="1:18" ht="24.95" customHeight="1" x14ac:dyDescent="0.4">
      <c r="B66" s="21">
        <v>16</v>
      </c>
      <c r="C66" s="90"/>
      <c r="D66" s="91"/>
      <c r="E66" s="91"/>
      <c r="F66" s="92"/>
      <c r="G66" s="93"/>
      <c r="H66" s="94"/>
      <c r="I66" s="25" t="s">
        <v>42</v>
      </c>
      <c r="J66" s="26"/>
      <c r="K66" s="95" t="s">
        <v>41</v>
      </c>
      <c r="L66" s="96"/>
      <c r="M66" s="96"/>
      <c r="N66" s="27"/>
      <c r="O66" s="95" t="s">
        <v>40</v>
      </c>
      <c r="P66" s="96"/>
      <c r="Q66" s="41"/>
      <c r="R66" s="54"/>
    </row>
    <row r="67" spans="1:18" ht="24.95" customHeight="1" x14ac:dyDescent="0.4">
      <c r="B67" s="21">
        <v>17</v>
      </c>
      <c r="C67" s="90"/>
      <c r="D67" s="91"/>
      <c r="E67" s="91"/>
      <c r="F67" s="92"/>
      <c r="G67" s="93"/>
      <c r="H67" s="94"/>
      <c r="I67" s="25" t="s">
        <v>42</v>
      </c>
      <c r="J67" s="26"/>
      <c r="K67" s="95" t="s">
        <v>41</v>
      </c>
      <c r="L67" s="96"/>
      <c r="M67" s="96"/>
      <c r="N67" s="27"/>
      <c r="O67" s="95" t="s">
        <v>40</v>
      </c>
      <c r="P67" s="96"/>
      <c r="Q67" s="41"/>
      <c r="R67" s="54"/>
    </row>
    <row r="68" spans="1:18" ht="24.95" customHeight="1" x14ac:dyDescent="0.4">
      <c r="B68" s="21">
        <v>18</v>
      </c>
      <c r="C68" s="90"/>
      <c r="D68" s="91"/>
      <c r="E68" s="91"/>
      <c r="F68" s="92"/>
      <c r="G68" s="93"/>
      <c r="H68" s="94"/>
      <c r="I68" s="25" t="s">
        <v>42</v>
      </c>
      <c r="J68" s="26"/>
      <c r="K68" s="95" t="s">
        <v>41</v>
      </c>
      <c r="L68" s="96"/>
      <c r="M68" s="96"/>
      <c r="N68" s="27"/>
      <c r="O68" s="95" t="s">
        <v>40</v>
      </c>
      <c r="P68" s="96"/>
      <c r="Q68" s="41"/>
      <c r="R68" s="54"/>
    </row>
    <row r="69" spans="1:18" ht="24.95" customHeight="1" x14ac:dyDescent="0.4">
      <c r="B69" s="21">
        <v>19</v>
      </c>
      <c r="C69" s="90"/>
      <c r="D69" s="91"/>
      <c r="E69" s="91"/>
      <c r="F69" s="92"/>
      <c r="G69" s="93"/>
      <c r="H69" s="94"/>
      <c r="I69" s="25" t="s">
        <v>42</v>
      </c>
      <c r="J69" s="26"/>
      <c r="K69" s="95" t="s">
        <v>41</v>
      </c>
      <c r="L69" s="96"/>
      <c r="M69" s="96"/>
      <c r="N69" s="27"/>
      <c r="O69" s="95" t="s">
        <v>40</v>
      </c>
      <c r="P69" s="96"/>
      <c r="Q69" s="41"/>
      <c r="R69" s="54"/>
    </row>
    <row r="70" spans="1:18" ht="24.95" customHeight="1" thickBot="1" x14ac:dyDescent="0.45">
      <c r="B70" s="21">
        <v>20</v>
      </c>
      <c r="C70" s="141"/>
      <c r="D70" s="142"/>
      <c r="E70" s="142"/>
      <c r="F70" s="143"/>
      <c r="G70" s="117"/>
      <c r="H70" s="118"/>
      <c r="I70" s="28" t="s">
        <v>42</v>
      </c>
      <c r="J70" s="29"/>
      <c r="K70" s="119" t="s">
        <v>41</v>
      </c>
      <c r="L70" s="120"/>
      <c r="M70" s="120"/>
      <c r="N70" s="30"/>
      <c r="O70" s="119" t="s">
        <v>40</v>
      </c>
      <c r="P70" s="120"/>
      <c r="Q70" s="40"/>
      <c r="R70" s="54"/>
    </row>
    <row r="71" spans="1:18" ht="24.95" customHeight="1" thickTop="1" x14ac:dyDescent="0.4">
      <c r="B71" s="121" t="s">
        <v>43</v>
      </c>
      <c r="C71" s="122"/>
      <c r="D71" s="122"/>
      <c r="E71" s="122"/>
      <c r="F71" s="122"/>
      <c r="G71" s="122"/>
      <c r="H71" s="123"/>
      <c r="I71" s="31" t="s">
        <v>42</v>
      </c>
      <c r="J71" s="32">
        <f>SUMIF(R51:R70,"○",J51:J70)</f>
        <v>0</v>
      </c>
      <c r="K71" s="124" t="s">
        <v>41</v>
      </c>
      <c r="L71" s="125"/>
      <c r="M71" s="125"/>
      <c r="N71" s="33">
        <f>SUMIF(R51:R70,"○",N51:N70)</f>
        <v>0</v>
      </c>
      <c r="O71" s="124" t="s">
        <v>40</v>
      </c>
      <c r="P71" s="125"/>
      <c r="Q71" s="33">
        <f>SUMIF(R51:R70,"○",Q51:R70)</f>
        <v>0</v>
      </c>
      <c r="R71" s="49"/>
    </row>
    <row r="72" spans="1:18" x14ac:dyDescent="0.4">
      <c r="B72" s="73" t="s">
        <v>139</v>
      </c>
      <c r="C72" s="73"/>
      <c r="D72" s="73"/>
      <c r="E72" s="73"/>
      <c r="F72" s="73"/>
      <c r="G72" s="73"/>
      <c r="H72" s="73"/>
      <c r="I72" s="73"/>
      <c r="J72" s="73"/>
      <c r="K72" s="73"/>
      <c r="L72" s="73"/>
      <c r="M72" s="73"/>
      <c r="N72" s="73"/>
      <c r="O72" s="73"/>
      <c r="P72" s="73"/>
      <c r="Q72" s="73"/>
    </row>
    <row r="73" spans="1:18" x14ac:dyDescent="0.4">
      <c r="C73" s="102"/>
      <c r="D73" s="102"/>
      <c r="E73" s="102"/>
      <c r="F73" s="102"/>
      <c r="G73" s="102"/>
      <c r="H73" s="102"/>
      <c r="I73" s="102"/>
      <c r="J73" s="102"/>
      <c r="K73" s="102"/>
      <c r="L73" s="102"/>
      <c r="M73" s="102"/>
      <c r="N73" s="102"/>
      <c r="O73" s="102"/>
      <c r="P73" s="102"/>
      <c r="Q73" s="102"/>
    </row>
    <row r="74" spans="1:18" x14ac:dyDescent="0.4">
      <c r="A74" s="20" t="s">
        <v>223</v>
      </c>
    </row>
    <row r="75" spans="1:18" x14ac:dyDescent="0.4">
      <c r="B75" s="106" t="s">
        <v>44</v>
      </c>
      <c r="C75" s="106"/>
      <c r="D75" s="106"/>
      <c r="E75" s="106"/>
      <c r="F75" s="106"/>
      <c r="G75" s="106"/>
      <c r="H75" s="106"/>
      <c r="I75" s="106"/>
      <c r="J75" s="106"/>
      <c r="K75" s="106"/>
      <c r="L75" s="106"/>
      <c r="M75" s="106"/>
      <c r="N75" s="106"/>
      <c r="O75" s="106"/>
      <c r="P75" s="106"/>
      <c r="Q75" s="106"/>
      <c r="R75" s="106"/>
    </row>
    <row r="76" spans="1:18" ht="10.5" customHeight="1" thickBot="1" x14ac:dyDescent="0.45">
      <c r="B76" s="18"/>
    </row>
    <row r="77" spans="1:18" x14ac:dyDescent="0.4">
      <c r="B77" s="22"/>
      <c r="C77" s="11"/>
      <c r="D77" s="11"/>
      <c r="E77" s="11"/>
      <c r="F77" s="11"/>
      <c r="G77" s="11"/>
      <c r="H77" s="11"/>
      <c r="I77" s="11"/>
      <c r="J77" s="11"/>
      <c r="K77" s="11"/>
      <c r="L77" s="11"/>
      <c r="M77" s="11"/>
      <c r="N77" s="11"/>
      <c r="O77" s="11"/>
      <c r="P77" s="11"/>
      <c r="Q77" s="11"/>
      <c r="R77" s="50"/>
    </row>
    <row r="78" spans="1:18" ht="19.5" thickBot="1" x14ac:dyDescent="0.45">
      <c r="B78" s="12" t="s">
        <v>0</v>
      </c>
      <c r="C78" s="5" t="s">
        <v>1</v>
      </c>
      <c r="D78" s="6">
        <v>2000000</v>
      </c>
      <c r="E78" t="s">
        <v>2</v>
      </c>
      <c r="F78" t="s">
        <v>3</v>
      </c>
      <c r="G78" t="s">
        <v>4</v>
      </c>
      <c r="H78" s="7" t="s">
        <v>5</v>
      </c>
      <c r="I78" t="s">
        <v>6</v>
      </c>
      <c r="J78" s="61">
        <f>2000000*1.1</f>
        <v>2200000</v>
      </c>
      <c r="K78" s="4" t="s">
        <v>2</v>
      </c>
      <c r="L78" s="108" t="s">
        <v>19</v>
      </c>
      <c r="M78" s="108"/>
      <c r="R78" s="51"/>
    </row>
    <row r="79" spans="1:18" x14ac:dyDescent="0.4">
      <c r="B79" s="13"/>
      <c r="R79" s="51"/>
    </row>
    <row r="80" spans="1:18" x14ac:dyDescent="0.4">
      <c r="B80" s="12" t="s">
        <v>7</v>
      </c>
      <c r="C80" s="111" t="s">
        <v>8</v>
      </c>
      <c r="D80" s="111"/>
      <c r="E80" s="111"/>
      <c r="F80" s="111"/>
      <c r="G80" s="111"/>
      <c r="H80" s="111"/>
      <c r="I80" s="111"/>
      <c r="J80" s="111"/>
      <c r="R80" s="51"/>
    </row>
    <row r="81" spans="2:20" ht="19.5" thickBot="1" x14ac:dyDescent="0.45">
      <c r="B81" s="13"/>
      <c r="C81" s="8" t="s">
        <v>9</v>
      </c>
      <c r="D81" s="56">
        <f>COUNTIF(R23:R42,"○")</f>
        <v>0</v>
      </c>
      <c r="E81" t="s">
        <v>3</v>
      </c>
      <c r="F81" s="102" t="s">
        <v>10</v>
      </c>
      <c r="G81" s="102"/>
      <c r="H81" s="56">
        <f>COUNTIF(R51:R70,"○")</f>
        <v>0</v>
      </c>
      <c r="I81" t="s">
        <v>11</v>
      </c>
      <c r="J81" s="6" t="s">
        <v>12</v>
      </c>
      <c r="K81" t="s">
        <v>2</v>
      </c>
      <c r="L81" t="s">
        <v>3</v>
      </c>
      <c r="M81" t="s">
        <v>4</v>
      </c>
      <c r="N81" s="7" t="s">
        <v>5</v>
      </c>
      <c r="O81" t="s">
        <v>6</v>
      </c>
      <c r="P81" s="62">
        <f>((D81+H81)*350000)*1.1</f>
        <v>0</v>
      </c>
      <c r="Q81" s="4" t="s">
        <v>20</v>
      </c>
      <c r="R81" s="51"/>
    </row>
    <row r="82" spans="2:20" x14ac:dyDescent="0.4">
      <c r="B82" s="13"/>
      <c r="D82" s="34"/>
      <c r="H82" s="34"/>
      <c r="R82" s="51"/>
    </row>
    <row r="83" spans="2:20" x14ac:dyDescent="0.4">
      <c r="B83" s="12" t="s">
        <v>13</v>
      </c>
      <c r="C83" s="111" t="s">
        <v>14</v>
      </c>
      <c r="D83" s="111"/>
      <c r="E83" s="111"/>
      <c r="F83" s="111"/>
      <c r="G83" s="111"/>
      <c r="H83" s="111"/>
      <c r="I83" s="111"/>
      <c r="J83" s="111"/>
      <c r="K83" s="111"/>
      <c r="R83" s="51"/>
    </row>
    <row r="84" spans="2:20" x14ac:dyDescent="0.4">
      <c r="B84" s="13"/>
      <c r="C84" s="2" t="s">
        <v>31</v>
      </c>
      <c r="D84" s="10"/>
      <c r="E84" s="109">
        <f>J43+J70</f>
        <v>0</v>
      </c>
      <c r="F84" s="109"/>
      <c r="G84" s="109"/>
      <c r="H84" s="2" t="s">
        <v>33</v>
      </c>
      <c r="I84" s="2"/>
      <c r="J84" s="36">
        <f>N43+N70</f>
        <v>0</v>
      </c>
      <c r="K84" s="2" t="s">
        <v>32</v>
      </c>
      <c r="L84" s="115" t="s">
        <v>16</v>
      </c>
      <c r="M84" s="115"/>
      <c r="N84" s="37">
        <f>Q43+Q70</f>
        <v>0</v>
      </c>
      <c r="O84" s="2" t="s">
        <v>32</v>
      </c>
      <c r="R84" s="52"/>
    </row>
    <row r="85" spans="2:20" ht="9.9499999999999993" customHeight="1" x14ac:dyDescent="0.4">
      <c r="B85" s="13"/>
      <c r="C85" s="2"/>
      <c r="D85" s="10"/>
      <c r="E85" s="16"/>
      <c r="F85" s="16"/>
      <c r="G85" s="16"/>
      <c r="H85" s="2"/>
      <c r="I85" s="2"/>
      <c r="J85" s="35"/>
      <c r="K85" s="2"/>
      <c r="L85" s="10"/>
      <c r="M85" s="10"/>
      <c r="N85" s="16"/>
      <c r="O85" s="2"/>
      <c r="R85" s="52"/>
    </row>
    <row r="86" spans="2:20" x14ac:dyDescent="0.4">
      <c r="B86" s="13"/>
      <c r="C86" s="9" t="s">
        <v>15</v>
      </c>
      <c r="D86" s="38">
        <f>E84+(J84*1/7)+(N84*1/15)</f>
        <v>0</v>
      </c>
      <c r="E86" s="17" t="s">
        <v>32</v>
      </c>
      <c r="F86" s="17"/>
      <c r="G86" s="2" t="s">
        <v>34</v>
      </c>
      <c r="H86" s="2"/>
      <c r="I86" s="110"/>
      <c r="J86" s="110"/>
      <c r="K86" s="138" t="s">
        <v>118</v>
      </c>
      <c r="L86" s="138"/>
      <c r="M86" s="138"/>
      <c r="N86" s="138"/>
      <c r="O86" s="138"/>
      <c r="P86" s="138"/>
      <c r="R86" s="52"/>
    </row>
    <row r="87" spans="2:20" ht="9" customHeight="1" x14ac:dyDescent="0.4">
      <c r="B87" s="13"/>
      <c r="C87" s="9"/>
      <c r="D87" s="2"/>
      <c r="E87" s="2"/>
      <c r="F87" s="2"/>
      <c r="G87" s="2"/>
      <c r="H87" s="2"/>
      <c r="I87" s="10"/>
      <c r="J87" s="10"/>
      <c r="K87" s="2"/>
      <c r="L87" s="2"/>
      <c r="M87" s="2"/>
      <c r="N87" s="2"/>
      <c r="O87" s="2"/>
      <c r="P87" s="2"/>
      <c r="R87" s="52"/>
    </row>
    <row r="88" spans="2:20" ht="19.5" thickBot="1" x14ac:dyDescent="0.45">
      <c r="B88" s="13"/>
      <c r="C88" s="112" t="s">
        <v>17</v>
      </c>
      <c r="D88" s="112"/>
      <c r="E88" s="112"/>
      <c r="F88" s="112"/>
      <c r="G88" s="113" t="e" cm="1">
        <f t="array" ref="G88">_xlfn.SWITCH(I86,"1,000人未満","200,000","2,000人未満","350,000","3,000人未満","500,000","5,000人未満","600,000","8,000人未満","700,000","10,000人未満","80,0000","15,000人未満","900,000","20,000人未満","1,000,000","30,000人未満","1,100,000","30,000人以上","1,200,000")</f>
        <v>#N/A</v>
      </c>
      <c r="H88" s="114"/>
      <c r="I88" t="s">
        <v>2</v>
      </c>
      <c r="J88" s="116" t="s">
        <v>18</v>
      </c>
      <c r="K88" s="116"/>
      <c r="L88" s="116"/>
      <c r="M88" s="116"/>
      <c r="N88" s="107" t="e">
        <f>(G88*5)*1.1</f>
        <v>#N/A</v>
      </c>
      <c r="O88" s="107"/>
      <c r="P88" s="4" t="s">
        <v>21</v>
      </c>
      <c r="R88" s="51"/>
      <c r="T88" s="39"/>
    </row>
    <row r="89" spans="2:20" x14ac:dyDescent="0.4">
      <c r="B89" s="13"/>
      <c r="R89" s="51"/>
    </row>
    <row r="90" spans="2:20" ht="19.5" thickBot="1" x14ac:dyDescent="0.45">
      <c r="B90" s="134" t="s">
        <v>117</v>
      </c>
      <c r="C90" s="135"/>
      <c r="D90" s="135"/>
      <c r="E90" s="135"/>
      <c r="F90" s="135"/>
      <c r="G90" s="135"/>
      <c r="H90" s="135"/>
      <c r="I90" s="135"/>
      <c r="J90" s="135"/>
      <c r="K90" s="136">
        <f>J78+P81</f>
        <v>2200000</v>
      </c>
      <c r="L90" s="137"/>
      <c r="M90" s="137"/>
      <c r="N90" s="3" t="s">
        <v>2</v>
      </c>
      <c r="R90" s="51"/>
    </row>
    <row r="91" spans="2:20" ht="7.5" customHeight="1" thickTop="1" x14ac:dyDescent="0.4">
      <c r="B91" s="42"/>
      <c r="C91" s="60"/>
      <c r="D91" s="60"/>
      <c r="E91" s="60"/>
      <c r="F91" s="60"/>
      <c r="G91" s="60"/>
      <c r="H91" s="60"/>
      <c r="I91" s="60"/>
      <c r="J91" s="60"/>
      <c r="R91" s="51"/>
    </row>
    <row r="92" spans="2:20" ht="19.5" thickBot="1" x14ac:dyDescent="0.45">
      <c r="B92" s="134" t="s">
        <v>140</v>
      </c>
      <c r="C92" s="135"/>
      <c r="D92" s="135"/>
      <c r="E92" s="135"/>
      <c r="F92" s="135"/>
      <c r="G92" s="135"/>
      <c r="H92" s="135"/>
      <c r="I92" s="135"/>
      <c r="J92" s="135"/>
      <c r="K92" s="136" t="e">
        <f>J78+P81+N88</f>
        <v>#N/A</v>
      </c>
      <c r="L92" s="136"/>
      <c r="M92" s="136"/>
      <c r="N92" s="3" t="s">
        <v>2</v>
      </c>
      <c r="R92" s="51"/>
    </row>
    <row r="93" spans="2:20" ht="20.25" thickTop="1" thickBot="1" x14ac:dyDescent="0.45">
      <c r="B93" s="23"/>
      <c r="C93" s="4"/>
      <c r="D93" s="4"/>
      <c r="E93" s="4"/>
      <c r="F93" s="4"/>
      <c r="G93" s="4"/>
      <c r="H93" s="4"/>
      <c r="I93" s="4"/>
      <c r="J93" s="4"/>
      <c r="K93" s="4"/>
      <c r="L93" s="4"/>
      <c r="M93" s="4"/>
      <c r="N93" s="4"/>
      <c r="O93" s="4"/>
      <c r="P93" s="4"/>
      <c r="Q93" s="4"/>
      <c r="R93" s="53"/>
    </row>
    <row r="94" spans="2:20" ht="12.95" customHeight="1" x14ac:dyDescent="0.4"/>
    <row r="95" spans="2:20" x14ac:dyDescent="0.4">
      <c r="B95" s="24" t="s">
        <v>35</v>
      </c>
      <c r="C95" s="19"/>
      <c r="D95" s="19"/>
      <c r="E95" s="19"/>
      <c r="F95" s="19"/>
      <c r="G95" s="19"/>
      <c r="H95" s="19"/>
      <c r="I95" s="19"/>
      <c r="J95" s="19"/>
      <c r="K95" s="19"/>
      <c r="L95" s="19"/>
      <c r="M95" s="19"/>
      <c r="N95" s="19"/>
      <c r="O95" s="19"/>
      <c r="P95" s="19"/>
      <c r="Q95" s="19"/>
      <c r="R95" s="24"/>
    </row>
    <row r="96" spans="2:20" x14ac:dyDescent="0.4">
      <c r="B96" s="24">
        <v>1</v>
      </c>
      <c r="C96" s="19" t="s">
        <v>36</v>
      </c>
      <c r="D96" s="19"/>
      <c r="E96" s="19"/>
      <c r="F96" s="19"/>
      <c r="G96" s="19"/>
      <c r="H96" s="19"/>
      <c r="I96" s="19"/>
      <c r="J96" s="19"/>
      <c r="K96" s="19"/>
      <c r="L96" s="19"/>
      <c r="M96" s="19"/>
      <c r="N96" s="19"/>
      <c r="O96" s="19"/>
      <c r="P96" s="19"/>
      <c r="Q96" s="19"/>
      <c r="R96" s="24"/>
    </row>
    <row r="97" spans="2:18" x14ac:dyDescent="0.4">
      <c r="B97" s="24">
        <v>2</v>
      </c>
      <c r="C97" s="19" t="s">
        <v>122</v>
      </c>
      <c r="D97" s="19"/>
      <c r="E97" s="19"/>
      <c r="F97" s="19"/>
      <c r="G97" s="19"/>
      <c r="H97" s="19"/>
      <c r="I97" s="19"/>
      <c r="J97" s="19"/>
      <c r="K97" s="19"/>
      <c r="L97" s="19"/>
      <c r="M97" s="19"/>
      <c r="N97" s="19"/>
      <c r="O97" s="19"/>
      <c r="P97" s="19"/>
      <c r="Q97" s="19"/>
      <c r="R97" s="24"/>
    </row>
  </sheetData>
  <customSheetViews>
    <customSheetView guid="{7EC30F25-168A-4E72-A98F-EAC6A78E0CCB}" showPageBreaks="1" printArea="1" view="pageBreakPreview">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1"/>
    </customSheetView>
    <customSheetView guid="{35DF211E-12B9-40D9-A177-3A837FCC9577}" showPageBreaks="1" printArea="1">
      <selection activeCell="C1" sqref="C1"/>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2"/>
    </customSheetView>
    <customSheetView guid="{2159CE1F-D4D7-40F1-8468-41FE783F48A6}">
      <selection activeCell="H18" sqref="H18"/>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3"/>
    </customSheetView>
  </customSheetViews>
  <mergeCells count="229">
    <mergeCell ref="C31:F31"/>
    <mergeCell ref="G31:H31"/>
    <mergeCell ref="K31:M31"/>
    <mergeCell ref="O31:P31"/>
    <mergeCell ref="C32:F32"/>
    <mergeCell ref="G32:H32"/>
    <mergeCell ref="K32:M32"/>
    <mergeCell ref="O32:P32"/>
    <mergeCell ref="C28:F28"/>
    <mergeCell ref="G28:H28"/>
    <mergeCell ref="K28:M28"/>
    <mergeCell ref="O28:P28"/>
    <mergeCell ref="C29:F29"/>
    <mergeCell ref="G29:H29"/>
    <mergeCell ref="K29:M29"/>
    <mergeCell ref="O29:P29"/>
    <mergeCell ref="C30:F30"/>
    <mergeCell ref="G30:H30"/>
    <mergeCell ref="K30:M30"/>
    <mergeCell ref="O30:P30"/>
    <mergeCell ref="O71:P71"/>
    <mergeCell ref="B72:Q72"/>
    <mergeCell ref="B48:R48"/>
    <mergeCell ref="B21:Q21"/>
    <mergeCell ref="B49:Q49"/>
    <mergeCell ref="B92:J92"/>
    <mergeCell ref="K92:M92"/>
    <mergeCell ref="B90:J90"/>
    <mergeCell ref="K90:M90"/>
    <mergeCell ref="K86:P86"/>
    <mergeCell ref="I22:Q22"/>
    <mergeCell ref="O61:P61"/>
    <mergeCell ref="C54:F54"/>
    <mergeCell ref="G54:H54"/>
    <mergeCell ref="K54:M54"/>
    <mergeCell ref="O54:P54"/>
    <mergeCell ref="O40:P40"/>
    <mergeCell ref="C33:F33"/>
    <mergeCell ref="G33:H33"/>
    <mergeCell ref="K33:M33"/>
    <mergeCell ref="O33:P33"/>
    <mergeCell ref="C52:F52"/>
    <mergeCell ref="I50:Q50"/>
    <mergeCell ref="C70:F70"/>
    <mergeCell ref="K2:M2"/>
    <mergeCell ref="K43:M43"/>
    <mergeCell ref="O43:P43"/>
    <mergeCell ref="B43:H43"/>
    <mergeCell ref="N2:R2"/>
    <mergeCell ref="C69:F69"/>
    <mergeCell ref="G69:H69"/>
    <mergeCell ref="K69:M69"/>
    <mergeCell ref="O69:P69"/>
    <mergeCell ref="B4:Q5"/>
    <mergeCell ref="C68:F68"/>
    <mergeCell ref="G68:H68"/>
    <mergeCell ref="K68:M68"/>
    <mergeCell ref="O68:P68"/>
    <mergeCell ref="C61:F61"/>
    <mergeCell ref="G61:H61"/>
    <mergeCell ref="K61:M61"/>
    <mergeCell ref="C27:F27"/>
    <mergeCell ref="G27:H27"/>
    <mergeCell ref="K27:M27"/>
    <mergeCell ref="O27:P27"/>
    <mergeCell ref="C41:F41"/>
    <mergeCell ref="B19:R19"/>
    <mergeCell ref="B47:R47"/>
    <mergeCell ref="G70:H70"/>
    <mergeCell ref="K70:M70"/>
    <mergeCell ref="O70:P70"/>
    <mergeCell ref="K24:M24"/>
    <mergeCell ref="O24:P24"/>
    <mergeCell ref="C25:F25"/>
    <mergeCell ref="G25:H25"/>
    <mergeCell ref="K25:M25"/>
    <mergeCell ref="O25:P25"/>
    <mergeCell ref="C26:F26"/>
    <mergeCell ref="G26:H26"/>
    <mergeCell ref="K26:M26"/>
    <mergeCell ref="O26:P26"/>
    <mergeCell ref="C39:F39"/>
    <mergeCell ref="G39:H39"/>
    <mergeCell ref="K39:M39"/>
    <mergeCell ref="O39:P39"/>
    <mergeCell ref="C40:F40"/>
    <mergeCell ref="G40:H40"/>
    <mergeCell ref="K40:M40"/>
    <mergeCell ref="G52:H52"/>
    <mergeCell ref="K52:M52"/>
    <mergeCell ref="O52:P52"/>
    <mergeCell ref="C50:F50"/>
    <mergeCell ref="G22:H22"/>
    <mergeCell ref="G23:H23"/>
    <mergeCell ref="K23:M23"/>
    <mergeCell ref="C22:F22"/>
    <mergeCell ref="C23:F23"/>
    <mergeCell ref="C51:F51"/>
    <mergeCell ref="O23:P23"/>
    <mergeCell ref="C24:F24"/>
    <mergeCell ref="G24:H24"/>
    <mergeCell ref="G41:H41"/>
    <mergeCell ref="K41:M41"/>
    <mergeCell ref="O41:P41"/>
    <mergeCell ref="C34:F34"/>
    <mergeCell ref="G34:H34"/>
    <mergeCell ref="K34:M34"/>
    <mergeCell ref="O34:P34"/>
    <mergeCell ref="C35:F35"/>
    <mergeCell ref="G35:H35"/>
    <mergeCell ref="K35:M35"/>
    <mergeCell ref="O35:P35"/>
    <mergeCell ref="C36:F36"/>
    <mergeCell ref="G36:H36"/>
    <mergeCell ref="K36:M36"/>
    <mergeCell ref="O36:P36"/>
    <mergeCell ref="C67:F67"/>
    <mergeCell ref="G67:H67"/>
    <mergeCell ref="K67:M67"/>
    <mergeCell ref="O67:P67"/>
    <mergeCell ref="C55:F55"/>
    <mergeCell ref="G55:H55"/>
    <mergeCell ref="K55:M55"/>
    <mergeCell ref="O55:P55"/>
    <mergeCell ref="C53:F53"/>
    <mergeCell ref="G53:H53"/>
    <mergeCell ref="K53:M53"/>
    <mergeCell ref="O53:P53"/>
    <mergeCell ref="C64:F64"/>
    <mergeCell ref="G64:H64"/>
    <mergeCell ref="K64:M64"/>
    <mergeCell ref="O64:P64"/>
    <mergeCell ref="C65:F65"/>
    <mergeCell ref="G65:H65"/>
    <mergeCell ref="K65:M65"/>
    <mergeCell ref="O65:P65"/>
    <mergeCell ref="C66:F66"/>
    <mergeCell ref="G66:H66"/>
    <mergeCell ref="K66:M66"/>
    <mergeCell ref="O66:P66"/>
    <mergeCell ref="C73:G73"/>
    <mergeCell ref="H73:L73"/>
    <mergeCell ref="M73:Q73"/>
    <mergeCell ref="C45:G45"/>
    <mergeCell ref="H45:L45"/>
    <mergeCell ref="M45:Q45"/>
    <mergeCell ref="C42:F42"/>
    <mergeCell ref="B75:R75"/>
    <mergeCell ref="N88:O88"/>
    <mergeCell ref="L78:M78"/>
    <mergeCell ref="E84:G84"/>
    <mergeCell ref="I86:J86"/>
    <mergeCell ref="C80:J80"/>
    <mergeCell ref="F81:G81"/>
    <mergeCell ref="C83:K83"/>
    <mergeCell ref="C88:F88"/>
    <mergeCell ref="G88:H88"/>
    <mergeCell ref="L84:M84"/>
    <mergeCell ref="J88:M88"/>
    <mergeCell ref="G42:H42"/>
    <mergeCell ref="K42:M42"/>
    <mergeCell ref="O42:P42"/>
    <mergeCell ref="B71:H71"/>
    <mergeCell ref="K71:M71"/>
    <mergeCell ref="C37:F37"/>
    <mergeCell ref="G37:H37"/>
    <mergeCell ref="K37:M37"/>
    <mergeCell ref="O37:P37"/>
    <mergeCell ref="C38:F38"/>
    <mergeCell ref="G38:H38"/>
    <mergeCell ref="K38:M38"/>
    <mergeCell ref="O38:P38"/>
    <mergeCell ref="C62:F62"/>
    <mergeCell ref="G62:H62"/>
    <mergeCell ref="K62:M62"/>
    <mergeCell ref="O62:P62"/>
    <mergeCell ref="O57:P57"/>
    <mergeCell ref="C58:F58"/>
    <mergeCell ref="G58:H58"/>
    <mergeCell ref="K58:M58"/>
    <mergeCell ref="O58:P58"/>
    <mergeCell ref="C59:F59"/>
    <mergeCell ref="G59:H59"/>
    <mergeCell ref="K59:M59"/>
    <mergeCell ref="O59:P59"/>
    <mergeCell ref="C60:F60"/>
    <mergeCell ref="G60:H60"/>
    <mergeCell ref="K60:M60"/>
    <mergeCell ref="C63:F63"/>
    <mergeCell ref="G63:H63"/>
    <mergeCell ref="K63:M63"/>
    <mergeCell ref="O63:P63"/>
    <mergeCell ref="G50:H50"/>
    <mergeCell ref="B44:Q44"/>
    <mergeCell ref="G51:H51"/>
    <mergeCell ref="K51:M51"/>
    <mergeCell ref="O51:P51"/>
    <mergeCell ref="C56:F56"/>
    <mergeCell ref="G56:H56"/>
    <mergeCell ref="K56:M56"/>
    <mergeCell ref="O56:P56"/>
    <mergeCell ref="C57:F57"/>
    <mergeCell ref="G57:H57"/>
    <mergeCell ref="K57:M57"/>
    <mergeCell ref="O60:P60"/>
    <mergeCell ref="D7:R7"/>
    <mergeCell ref="B16:Q16"/>
    <mergeCell ref="J10:R10"/>
    <mergeCell ref="Q13:R13"/>
    <mergeCell ref="Q14:R14"/>
    <mergeCell ref="Q15:R15"/>
    <mergeCell ref="C15:F15"/>
    <mergeCell ref="G15:I15"/>
    <mergeCell ref="J15:M15"/>
    <mergeCell ref="N15:P15"/>
    <mergeCell ref="C13:F13"/>
    <mergeCell ref="G13:I13"/>
    <mergeCell ref="J13:M13"/>
    <mergeCell ref="N13:P13"/>
    <mergeCell ref="C14:F14"/>
    <mergeCell ref="G14:I14"/>
    <mergeCell ref="J14:M14"/>
    <mergeCell ref="N14:P14"/>
    <mergeCell ref="B12:I12"/>
    <mergeCell ref="B8:D8"/>
    <mergeCell ref="E8:G8"/>
    <mergeCell ref="H8:L8"/>
    <mergeCell ref="E10:F10"/>
    <mergeCell ref="H10:I10"/>
  </mergeCells>
  <phoneticPr fontId="1"/>
  <dataValidations count="1">
    <dataValidation imeMode="off" allowBlank="1" showInputMessage="1" showErrorMessage="1" sqref="H10:I11" xr:uid="{5704FE76-6576-4CFC-B807-7D23FD94E453}"/>
  </dataValidations>
  <pageMargins left="0.23622047244094491" right="0.23622047244094491" top="0.74803149606299213" bottom="0.74803149606299213" header="0.31496062992125984" footer="0.31496062992125984"/>
  <pageSetup paperSize="9" scale="70" orientation="portrait" r:id="rId4"/>
  <rowBreaks count="2" manualBreakCount="2">
    <brk id="44" max="17" man="1"/>
    <brk id="72" max="1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AF5263A2-573C-4BA8-99DD-858742409FC7}">
          <x14:formula1>
            <xm:f>'選択リスト（変更しないこと！）'!$B$1:$B$10</xm:f>
          </x14:formula1>
          <xm:sqref>I86:J86</xm:sqref>
        </x14:dataValidation>
        <x14:dataValidation type="list" allowBlank="1" showInputMessage="1" showErrorMessage="1" xr:uid="{2144C339-E055-4ABE-8789-38CFB1526361}">
          <x14:formula1>
            <xm:f>'選択リスト（変更しないこと！）'!$D$1</xm:f>
          </x14:formula1>
          <xm:sqref>R51:R70 R23:R42</xm:sqref>
        </x14:dataValidation>
        <x14:dataValidation type="list" allowBlank="1" showInputMessage="1" showErrorMessage="1" xr:uid="{8244A879-033D-43B2-9CAF-547F4221953A}">
          <x14:formula1>
            <xm:f>'選択リスト（変更しないこと！）'!$E$1:$E$3</xm:f>
          </x14:formula1>
          <xm:sqref>G14:I15</xm:sqref>
        </x14:dataValidation>
        <x14:dataValidation type="list" allowBlank="1" showInputMessage="1" showErrorMessage="1" xr:uid="{FE47F1C8-A255-404B-BFC4-DCB90363A5BE}">
          <x14:formula1>
            <xm:f>'選択リスト（変更しないこと！）'!$F$1:$F$26</xm:f>
          </x14:formula1>
          <xm:sqref>J14:M15</xm:sqref>
        </x14:dataValidation>
        <x14:dataValidation type="list" allowBlank="1" showInputMessage="1" showErrorMessage="1" xr:uid="{9BE674A5-8C17-431E-8872-7C9A7BA730AB}">
          <x14:formula1>
            <xm:f>'選択リスト（変更しないこと！）'!$G$1:$G$18</xm:f>
          </x14:formula1>
          <xm:sqref>N14:P15</xm:sqref>
        </x14:dataValidation>
        <x14:dataValidation type="list" allowBlank="1" showInputMessage="1" showErrorMessage="1" xr:uid="{BB00BE46-8EE2-4966-A064-2F41DD977328}">
          <x14:formula1>
            <xm:f>'選択リスト（変更しないこと！）'!$H$1:$H$21</xm:f>
          </x14:formula1>
          <xm:sqref>Q14:R15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4D1F7-0755-41AB-9782-446B1B6BDADC}">
  <sheetPr>
    <tabColor theme="8" tint="0.79998168889431442"/>
  </sheetPr>
  <dimension ref="A1:J64"/>
  <sheetViews>
    <sheetView zoomScaleNormal="100" workbookViewId="0">
      <selection sqref="A1:J1"/>
    </sheetView>
  </sheetViews>
  <sheetFormatPr defaultColWidth="8.625" defaultRowHeight="15.75" x14ac:dyDescent="0.4"/>
  <cols>
    <col min="1" max="16384" width="8.625" style="43"/>
  </cols>
  <sheetData>
    <row r="1" spans="1:10" x14ac:dyDescent="0.4">
      <c r="A1" s="144" t="s">
        <v>240</v>
      </c>
      <c r="B1" s="144"/>
      <c r="C1" s="144"/>
      <c r="D1" s="144"/>
      <c r="E1" s="144"/>
      <c r="F1" s="144"/>
      <c r="G1" s="144"/>
      <c r="H1" s="144"/>
      <c r="I1" s="144"/>
      <c r="J1" s="144"/>
    </row>
    <row r="2" spans="1:10" x14ac:dyDescent="0.4">
      <c r="A2" s="163" t="s">
        <v>101</v>
      </c>
      <c r="B2" s="163"/>
      <c r="C2" s="163"/>
      <c r="D2" s="163"/>
      <c r="E2" s="163"/>
      <c r="F2" s="163"/>
      <c r="G2" s="163"/>
      <c r="H2" s="163"/>
      <c r="I2" s="163"/>
      <c r="J2" s="163"/>
    </row>
    <row r="3" spans="1:10" x14ac:dyDescent="0.4">
      <c r="A3" s="65"/>
      <c r="B3" s="65"/>
      <c r="C3" s="65"/>
      <c r="D3" s="65"/>
      <c r="E3" s="65"/>
      <c r="F3" s="65"/>
      <c r="G3" s="65"/>
      <c r="H3" s="65"/>
      <c r="I3" s="65"/>
      <c r="J3" s="65"/>
    </row>
    <row r="4" spans="1:10" x14ac:dyDescent="0.4">
      <c r="A4" s="149" t="s">
        <v>225</v>
      </c>
      <c r="B4" s="149"/>
      <c r="C4" s="149"/>
      <c r="D4" s="149"/>
      <c r="E4" s="149"/>
      <c r="F4" s="149"/>
      <c r="G4" s="149"/>
      <c r="H4" s="149"/>
      <c r="I4" s="149"/>
      <c r="J4" s="149"/>
    </row>
    <row r="5" spans="1:10" ht="32.1" customHeight="1" x14ac:dyDescent="0.4">
      <c r="A5" s="164" t="s">
        <v>226</v>
      </c>
      <c r="B5" s="164"/>
      <c r="C5" s="164"/>
      <c r="D5" s="164"/>
      <c r="E5" s="164"/>
      <c r="F5" s="164"/>
      <c r="G5" s="164"/>
      <c r="H5" s="164"/>
      <c r="I5" s="164"/>
      <c r="J5" s="164"/>
    </row>
    <row r="6" spans="1:10" ht="48.6" customHeight="1" x14ac:dyDescent="0.4">
      <c r="A6" s="164" t="s">
        <v>227</v>
      </c>
      <c r="B6" s="164"/>
      <c r="C6" s="164"/>
      <c r="D6" s="164"/>
      <c r="E6" s="164"/>
      <c r="F6" s="164"/>
      <c r="G6" s="164"/>
      <c r="H6" s="164"/>
      <c r="I6" s="164"/>
      <c r="J6" s="164"/>
    </row>
    <row r="8" spans="1:10" x14ac:dyDescent="0.4">
      <c r="A8" s="149" t="s">
        <v>224</v>
      </c>
      <c r="B8" s="149"/>
      <c r="C8" s="149"/>
      <c r="D8" s="149"/>
      <c r="E8" s="149"/>
      <c r="F8" s="149"/>
      <c r="G8" s="149"/>
      <c r="H8" s="149"/>
      <c r="I8" s="149"/>
      <c r="J8" s="149"/>
    </row>
    <row r="9" spans="1:10" x14ac:dyDescent="0.4">
      <c r="A9" s="162" t="s">
        <v>135</v>
      </c>
      <c r="B9" s="162"/>
      <c r="C9" s="162"/>
      <c r="D9" s="162"/>
      <c r="E9" s="162"/>
      <c r="F9" s="162"/>
      <c r="G9" s="162"/>
      <c r="H9" s="162"/>
      <c r="I9" s="162"/>
      <c r="J9" s="162"/>
    </row>
    <row r="10" spans="1:10" ht="32.450000000000003" customHeight="1" x14ac:dyDescent="0.4">
      <c r="A10" s="148" t="s">
        <v>65</v>
      </c>
      <c r="B10" s="148"/>
      <c r="C10" s="148"/>
      <c r="D10" s="148"/>
      <c r="E10" s="148"/>
      <c r="F10" s="148"/>
      <c r="G10" s="148"/>
      <c r="H10" s="148"/>
      <c r="I10" s="148"/>
      <c r="J10" s="148"/>
    </row>
    <row r="11" spans="1:10" x14ac:dyDescent="0.4">
      <c r="A11" s="148"/>
      <c r="B11" s="148"/>
      <c r="C11" s="148"/>
      <c r="D11" s="148"/>
      <c r="E11" s="148"/>
      <c r="F11" s="148"/>
      <c r="G11" s="148"/>
      <c r="H11" s="148"/>
      <c r="I11" s="148"/>
      <c r="J11" s="148"/>
    </row>
    <row r="12" spans="1:10" x14ac:dyDescent="0.4">
      <c r="A12" s="162" t="s">
        <v>51</v>
      </c>
      <c r="B12" s="162"/>
      <c r="C12" s="162"/>
      <c r="D12" s="162"/>
      <c r="E12" s="162"/>
      <c r="F12" s="162"/>
      <c r="G12" s="162"/>
      <c r="H12" s="162"/>
      <c r="I12" s="162"/>
      <c r="J12" s="162"/>
    </row>
    <row r="13" spans="1:10" ht="35.1" customHeight="1" x14ac:dyDescent="0.4">
      <c r="A13" s="148" t="s">
        <v>52</v>
      </c>
      <c r="B13" s="148"/>
      <c r="C13" s="148"/>
      <c r="D13" s="148"/>
      <c r="E13" s="148"/>
      <c r="F13" s="148"/>
      <c r="G13" s="148"/>
      <c r="H13" s="148"/>
      <c r="I13" s="148"/>
      <c r="J13" s="148"/>
    </row>
    <row r="14" spans="1:10" x14ac:dyDescent="0.4">
      <c r="A14" s="148" t="s">
        <v>53</v>
      </c>
      <c r="B14" s="148"/>
      <c r="C14" s="148"/>
      <c r="D14" s="148"/>
      <c r="E14" s="148"/>
      <c r="F14" s="148"/>
      <c r="G14" s="148"/>
      <c r="H14" s="148"/>
      <c r="I14" s="148"/>
      <c r="J14" s="148"/>
    </row>
    <row r="15" spans="1:10" ht="33.6" customHeight="1" x14ac:dyDescent="0.4">
      <c r="A15" s="148" t="s">
        <v>131</v>
      </c>
      <c r="B15" s="148"/>
      <c r="C15" s="148"/>
      <c r="D15" s="148"/>
      <c r="E15" s="148"/>
      <c r="F15" s="148"/>
      <c r="G15" s="148"/>
      <c r="H15" s="148"/>
      <c r="I15" s="148"/>
      <c r="J15" s="148"/>
    </row>
    <row r="16" spans="1:10" ht="7.5" customHeight="1" x14ac:dyDescent="0.4"/>
    <row r="17" spans="1:10" ht="16.5" thickBot="1" x14ac:dyDescent="0.45">
      <c r="A17" s="150" t="s">
        <v>54</v>
      </c>
      <c r="B17" s="150"/>
      <c r="C17" s="150"/>
      <c r="D17" s="150"/>
      <c r="E17" s="150"/>
      <c r="F17" s="150"/>
      <c r="G17" s="150"/>
      <c r="H17" s="150"/>
      <c r="I17" s="150"/>
      <c r="J17" s="150"/>
    </row>
    <row r="18" spans="1:10" x14ac:dyDescent="0.4">
      <c r="B18" s="159" t="s">
        <v>55</v>
      </c>
      <c r="C18" s="160"/>
      <c r="D18" s="160"/>
      <c r="E18" s="160"/>
      <c r="F18" s="160"/>
      <c r="G18" s="160"/>
      <c r="H18" s="160"/>
      <c r="I18" s="160"/>
      <c r="J18" s="161"/>
    </row>
    <row r="19" spans="1:10" x14ac:dyDescent="0.4">
      <c r="B19" s="153" t="s">
        <v>56</v>
      </c>
      <c r="C19" s="154"/>
      <c r="D19" s="154"/>
      <c r="E19" s="154"/>
      <c r="F19" s="154"/>
      <c r="G19" s="154"/>
      <c r="H19" s="154"/>
      <c r="I19" s="154"/>
      <c r="J19" s="155"/>
    </row>
    <row r="20" spans="1:10" ht="33.6" customHeight="1" x14ac:dyDescent="0.4">
      <c r="B20" s="153" t="s">
        <v>132</v>
      </c>
      <c r="C20" s="154"/>
      <c r="D20" s="154"/>
      <c r="E20" s="154"/>
      <c r="F20" s="154"/>
      <c r="G20" s="154"/>
      <c r="H20" s="154"/>
      <c r="I20" s="154"/>
      <c r="J20" s="155"/>
    </row>
    <row r="21" spans="1:10" x14ac:dyDescent="0.4">
      <c r="B21" s="46"/>
      <c r="C21" s="47"/>
      <c r="D21" s="47"/>
      <c r="E21" s="47"/>
      <c r="F21" s="47"/>
      <c r="G21" s="47"/>
      <c r="H21" s="47"/>
      <c r="I21" s="47"/>
      <c r="J21" s="48"/>
    </row>
    <row r="22" spans="1:10" x14ac:dyDescent="0.4">
      <c r="B22" s="153" t="s">
        <v>57</v>
      </c>
      <c r="C22" s="154"/>
      <c r="D22" s="154"/>
      <c r="E22" s="154"/>
      <c r="F22" s="154"/>
      <c r="G22" s="154"/>
      <c r="H22" s="154"/>
      <c r="I22" s="154"/>
      <c r="J22" s="155"/>
    </row>
    <row r="23" spans="1:10" x14ac:dyDescent="0.4">
      <c r="B23" s="153" t="s">
        <v>58</v>
      </c>
      <c r="C23" s="154"/>
      <c r="D23" s="154"/>
      <c r="E23" s="154"/>
      <c r="F23" s="154"/>
      <c r="G23" s="154"/>
      <c r="H23" s="154"/>
      <c r="I23" s="154"/>
      <c r="J23" s="155"/>
    </row>
    <row r="24" spans="1:10" ht="33.950000000000003" customHeight="1" x14ac:dyDescent="0.4">
      <c r="B24" s="153" t="s">
        <v>133</v>
      </c>
      <c r="C24" s="154"/>
      <c r="D24" s="154"/>
      <c r="E24" s="154"/>
      <c r="F24" s="154"/>
      <c r="G24" s="154"/>
      <c r="H24" s="154"/>
      <c r="I24" s="154"/>
      <c r="J24" s="155"/>
    </row>
    <row r="25" spans="1:10" x14ac:dyDescent="0.4">
      <c r="B25" s="46"/>
      <c r="C25" s="47"/>
      <c r="D25" s="47"/>
      <c r="E25" s="47"/>
      <c r="F25" s="47"/>
      <c r="G25" s="47"/>
      <c r="H25" s="47"/>
      <c r="I25" s="47"/>
      <c r="J25" s="48"/>
    </row>
    <row r="26" spans="1:10" x14ac:dyDescent="0.4">
      <c r="B26" s="153" t="s">
        <v>59</v>
      </c>
      <c r="C26" s="154"/>
      <c r="D26" s="154"/>
      <c r="E26" s="154"/>
      <c r="F26" s="154"/>
      <c r="G26" s="154"/>
      <c r="H26" s="154"/>
      <c r="I26" s="154"/>
      <c r="J26" s="155"/>
    </row>
    <row r="27" spans="1:10" x14ac:dyDescent="0.4">
      <c r="B27" s="153" t="s">
        <v>60</v>
      </c>
      <c r="C27" s="154"/>
      <c r="D27" s="154"/>
      <c r="E27" s="154"/>
      <c r="F27" s="154"/>
      <c r="G27" s="154"/>
      <c r="H27" s="154"/>
      <c r="I27" s="154"/>
      <c r="J27" s="155"/>
    </row>
    <row r="28" spans="1:10" ht="32.450000000000003" customHeight="1" thickBot="1" x14ac:dyDescent="0.45">
      <c r="B28" s="156" t="s">
        <v>134</v>
      </c>
      <c r="C28" s="157"/>
      <c r="D28" s="157"/>
      <c r="E28" s="157"/>
      <c r="F28" s="157"/>
      <c r="G28" s="157"/>
      <c r="H28" s="157"/>
      <c r="I28" s="157"/>
      <c r="J28" s="158"/>
    </row>
    <row r="29" spans="1:10" x14ac:dyDescent="0.4">
      <c r="B29" s="63"/>
      <c r="C29" s="63"/>
      <c r="D29" s="63"/>
      <c r="E29" s="63"/>
      <c r="F29" s="63"/>
      <c r="G29" s="63"/>
      <c r="H29" s="63"/>
      <c r="I29" s="63"/>
      <c r="J29" s="63"/>
    </row>
    <row r="30" spans="1:10" x14ac:dyDescent="0.4">
      <c r="A30" s="152" t="s">
        <v>136</v>
      </c>
      <c r="B30" s="152"/>
      <c r="C30" s="152"/>
      <c r="D30" s="152"/>
      <c r="E30" s="152"/>
      <c r="F30" s="152"/>
      <c r="G30" s="152"/>
      <c r="H30" s="152"/>
      <c r="I30" s="152"/>
      <c r="J30" s="152"/>
    </row>
    <row r="31" spans="1:10" x14ac:dyDescent="0.4">
      <c r="A31" s="148" t="s">
        <v>137</v>
      </c>
      <c r="B31" s="148"/>
      <c r="C31" s="148"/>
      <c r="D31" s="148"/>
      <c r="E31" s="148"/>
      <c r="F31" s="148"/>
      <c r="G31" s="148"/>
      <c r="H31" s="148"/>
      <c r="I31" s="148"/>
      <c r="J31" s="148"/>
    </row>
    <row r="32" spans="1:10" ht="48.95" customHeight="1" x14ac:dyDescent="0.4">
      <c r="A32" s="148" t="s">
        <v>138</v>
      </c>
      <c r="B32" s="148"/>
      <c r="C32" s="148"/>
      <c r="D32" s="148"/>
      <c r="E32" s="148"/>
      <c r="F32" s="148"/>
      <c r="G32" s="148"/>
      <c r="H32" s="148"/>
      <c r="I32" s="148"/>
      <c r="J32" s="148"/>
    </row>
    <row r="34" spans="1:10" x14ac:dyDescent="0.4">
      <c r="A34" s="152" t="s">
        <v>61</v>
      </c>
      <c r="B34" s="152"/>
      <c r="C34" s="152"/>
      <c r="D34" s="152"/>
      <c r="E34" s="152"/>
      <c r="F34" s="152"/>
      <c r="G34" s="152"/>
      <c r="H34" s="152"/>
      <c r="I34" s="152"/>
      <c r="J34" s="152"/>
    </row>
    <row r="35" spans="1:10" ht="48.6" customHeight="1" x14ac:dyDescent="0.4">
      <c r="A35" s="148" t="s">
        <v>62</v>
      </c>
      <c r="B35" s="148"/>
      <c r="C35" s="148"/>
      <c r="D35" s="148"/>
      <c r="E35" s="148"/>
      <c r="F35" s="148"/>
      <c r="G35" s="148"/>
      <c r="H35" s="148"/>
      <c r="I35" s="148"/>
      <c r="J35" s="148"/>
    </row>
    <row r="36" spans="1:10" x14ac:dyDescent="0.4">
      <c r="A36" s="148" t="s">
        <v>63</v>
      </c>
      <c r="B36" s="148"/>
      <c r="C36" s="148"/>
      <c r="D36" s="148"/>
      <c r="E36" s="148"/>
      <c r="F36" s="148"/>
      <c r="G36" s="148"/>
      <c r="H36" s="148"/>
      <c r="I36" s="148"/>
      <c r="J36" s="148"/>
    </row>
    <row r="37" spans="1:10" ht="33.6" customHeight="1" x14ac:dyDescent="0.4">
      <c r="A37" s="148" t="s">
        <v>64</v>
      </c>
      <c r="B37" s="148"/>
      <c r="C37" s="148"/>
      <c r="D37" s="148"/>
      <c r="E37" s="148"/>
      <c r="F37" s="148"/>
      <c r="G37" s="148"/>
      <c r="H37" s="148"/>
      <c r="I37" s="148"/>
      <c r="J37" s="148"/>
    </row>
    <row r="38" spans="1:10" ht="31.5" customHeight="1" x14ac:dyDescent="0.4">
      <c r="A38" s="148" t="s">
        <v>66</v>
      </c>
      <c r="B38" s="148"/>
      <c r="C38" s="148"/>
      <c r="D38" s="148"/>
      <c r="E38" s="148"/>
      <c r="F38" s="148"/>
      <c r="G38" s="148"/>
      <c r="H38" s="148"/>
      <c r="I38" s="148"/>
      <c r="J38" s="148"/>
    </row>
    <row r="40" spans="1:10" x14ac:dyDescent="0.4">
      <c r="A40" s="149" t="s">
        <v>223</v>
      </c>
      <c r="B40" s="149"/>
      <c r="C40" s="149"/>
      <c r="D40" s="149"/>
      <c r="E40" s="149"/>
      <c r="F40" s="149"/>
      <c r="G40" s="149"/>
      <c r="H40" s="149"/>
      <c r="I40" s="149"/>
      <c r="J40" s="149"/>
    </row>
    <row r="41" spans="1:10" x14ac:dyDescent="0.4">
      <c r="A41" s="151" t="s">
        <v>245</v>
      </c>
      <c r="B41" s="151"/>
      <c r="C41" s="151"/>
      <c r="D41" s="151"/>
      <c r="E41" s="151"/>
      <c r="F41" s="151"/>
      <c r="G41" s="151"/>
      <c r="H41" s="151"/>
      <c r="I41" s="151"/>
      <c r="J41" s="151"/>
    </row>
    <row r="42" spans="1:10" x14ac:dyDescent="0.4">
      <c r="A42" s="144" t="s">
        <v>67</v>
      </c>
      <c r="B42" s="144"/>
      <c r="C42" s="144"/>
      <c r="D42" s="144"/>
      <c r="E42" s="144"/>
      <c r="F42" s="144"/>
      <c r="G42" s="144"/>
      <c r="H42" s="144"/>
      <c r="I42" s="144"/>
      <c r="J42" s="144"/>
    </row>
    <row r="43" spans="1:10" ht="35.1" customHeight="1" x14ac:dyDescent="0.4">
      <c r="A43" s="148" t="s">
        <v>68</v>
      </c>
      <c r="B43" s="148"/>
      <c r="C43" s="148"/>
      <c r="D43" s="148"/>
      <c r="E43" s="148"/>
      <c r="F43" s="148"/>
      <c r="G43" s="148"/>
      <c r="H43" s="148"/>
      <c r="I43" s="148"/>
      <c r="J43" s="148"/>
    </row>
    <row r="44" spans="1:10" x14ac:dyDescent="0.4">
      <c r="A44" s="148" t="s">
        <v>69</v>
      </c>
      <c r="B44" s="148"/>
      <c r="C44" s="148"/>
      <c r="D44" s="148"/>
      <c r="E44" s="148"/>
      <c r="F44" s="148"/>
      <c r="G44" s="148"/>
      <c r="H44" s="148"/>
      <c r="I44" s="148"/>
      <c r="J44" s="148"/>
    </row>
    <row r="45" spans="1:10" ht="32.450000000000003" customHeight="1" x14ac:dyDescent="0.4">
      <c r="A45" s="148" t="s">
        <v>70</v>
      </c>
      <c r="B45" s="148"/>
      <c r="C45" s="148"/>
      <c r="D45" s="148"/>
      <c r="E45" s="148"/>
      <c r="F45" s="148"/>
      <c r="G45" s="148"/>
      <c r="H45" s="148"/>
      <c r="I45" s="148"/>
      <c r="J45" s="148"/>
    </row>
    <row r="47" spans="1:10" x14ac:dyDescent="0.4">
      <c r="A47" s="144" t="s">
        <v>71</v>
      </c>
      <c r="B47" s="144"/>
      <c r="C47" s="144"/>
      <c r="D47" s="144"/>
      <c r="E47" s="144"/>
      <c r="F47" s="144"/>
      <c r="G47" s="144"/>
      <c r="H47" s="144"/>
      <c r="I47" s="144"/>
      <c r="J47" s="144"/>
    </row>
    <row r="48" spans="1:10" ht="29.45" customHeight="1" x14ac:dyDescent="0.4">
      <c r="A48" s="148" t="s">
        <v>72</v>
      </c>
      <c r="B48" s="148"/>
      <c r="C48" s="148"/>
      <c r="D48" s="148"/>
      <c r="E48" s="148"/>
      <c r="F48" s="148"/>
      <c r="G48" s="148"/>
      <c r="H48" s="148"/>
      <c r="I48" s="148"/>
      <c r="J48" s="148"/>
    </row>
    <row r="49" spans="1:10" x14ac:dyDescent="0.4">
      <c r="A49" s="148" t="s">
        <v>73</v>
      </c>
      <c r="B49" s="148"/>
      <c r="C49" s="148"/>
      <c r="D49" s="148"/>
      <c r="E49" s="148"/>
      <c r="F49" s="148"/>
      <c r="G49" s="148"/>
      <c r="H49" s="148"/>
      <c r="I49" s="148"/>
      <c r="J49" s="148"/>
    </row>
    <row r="51" spans="1:10" x14ac:dyDescent="0.4">
      <c r="B51" s="150" t="s">
        <v>74</v>
      </c>
      <c r="C51" s="150"/>
      <c r="D51" s="150"/>
    </row>
    <row r="52" spans="1:10" x14ac:dyDescent="0.4">
      <c r="B52" s="44" t="s">
        <v>100</v>
      </c>
      <c r="C52" s="145" t="s">
        <v>99</v>
      </c>
      <c r="D52" s="146"/>
      <c r="E52" s="45" t="s">
        <v>75</v>
      </c>
      <c r="F52" s="145" t="s">
        <v>76</v>
      </c>
      <c r="G52" s="146"/>
      <c r="H52" s="45" t="s">
        <v>77</v>
      </c>
    </row>
    <row r="53" spans="1:10" x14ac:dyDescent="0.4">
      <c r="C53" s="145" t="s">
        <v>78</v>
      </c>
      <c r="D53" s="146"/>
      <c r="E53" s="45" t="s">
        <v>79</v>
      </c>
      <c r="F53" s="145" t="s">
        <v>80</v>
      </c>
      <c r="G53" s="146"/>
      <c r="H53" s="45" t="s">
        <v>81</v>
      </c>
    </row>
    <row r="54" spans="1:10" x14ac:dyDescent="0.4">
      <c r="C54" s="145" t="s">
        <v>82</v>
      </c>
      <c r="D54" s="146"/>
      <c r="E54" s="45" t="s">
        <v>83</v>
      </c>
      <c r="F54" s="145" t="s">
        <v>84</v>
      </c>
      <c r="G54" s="146"/>
      <c r="H54" s="45" t="s">
        <v>85</v>
      </c>
    </row>
    <row r="55" spans="1:10" x14ac:dyDescent="0.4">
      <c r="C55" s="145" t="s">
        <v>86</v>
      </c>
      <c r="D55" s="146"/>
      <c r="E55" s="45" t="s">
        <v>87</v>
      </c>
      <c r="F55" s="145" t="s">
        <v>88</v>
      </c>
      <c r="G55" s="146"/>
      <c r="H55" s="45" t="s">
        <v>89</v>
      </c>
    </row>
    <row r="56" spans="1:10" x14ac:dyDescent="0.4">
      <c r="C56" s="145" t="s">
        <v>90</v>
      </c>
      <c r="D56" s="146"/>
      <c r="E56" s="45" t="s">
        <v>91</v>
      </c>
      <c r="F56" s="145" t="s">
        <v>92</v>
      </c>
      <c r="G56" s="146"/>
      <c r="H56" s="45" t="s">
        <v>93</v>
      </c>
    </row>
    <row r="57" spans="1:10" ht="30" customHeight="1" x14ac:dyDescent="0.4">
      <c r="B57" s="147" t="s">
        <v>94</v>
      </c>
      <c r="C57" s="147"/>
      <c r="D57" s="147"/>
      <c r="E57" s="147"/>
      <c r="F57" s="147"/>
      <c r="G57" s="147"/>
      <c r="H57" s="147"/>
      <c r="I57" s="147"/>
      <c r="J57" s="147"/>
    </row>
    <row r="58" spans="1:10" ht="30.6" customHeight="1" x14ac:dyDescent="0.4">
      <c r="B58" s="147" t="s">
        <v>95</v>
      </c>
      <c r="C58" s="147"/>
      <c r="D58" s="147"/>
      <c r="E58" s="147"/>
      <c r="F58" s="147"/>
      <c r="G58" s="147"/>
      <c r="H58" s="147"/>
      <c r="I58" s="147"/>
      <c r="J58" s="147"/>
    </row>
    <row r="59" spans="1:10" ht="30.6" customHeight="1" x14ac:dyDescent="0.4">
      <c r="B59" s="147" t="s">
        <v>96</v>
      </c>
      <c r="C59" s="147"/>
      <c r="D59" s="147"/>
      <c r="E59" s="147"/>
      <c r="F59" s="147"/>
      <c r="G59" s="147"/>
      <c r="H59" s="147"/>
      <c r="I59" s="147"/>
      <c r="J59" s="147"/>
    </row>
    <row r="61" spans="1:10" ht="35.1" customHeight="1" x14ac:dyDescent="0.4">
      <c r="A61" s="148" t="s">
        <v>128</v>
      </c>
      <c r="B61" s="148"/>
      <c r="C61" s="148"/>
      <c r="D61" s="148"/>
      <c r="E61" s="148"/>
      <c r="F61" s="148"/>
      <c r="G61" s="148"/>
      <c r="H61" s="148"/>
      <c r="I61" s="148"/>
      <c r="J61" s="148"/>
    </row>
    <row r="63" spans="1:10" x14ac:dyDescent="0.4">
      <c r="A63" s="149" t="s">
        <v>97</v>
      </c>
      <c r="B63" s="149"/>
      <c r="C63" s="149"/>
      <c r="D63" s="149"/>
      <c r="E63" s="149"/>
      <c r="F63" s="149"/>
      <c r="G63" s="149"/>
      <c r="H63" s="149"/>
      <c r="I63" s="149"/>
      <c r="J63" s="149"/>
    </row>
    <row r="64" spans="1:10" ht="51.6" customHeight="1" x14ac:dyDescent="0.4">
      <c r="A64" s="144" t="s">
        <v>98</v>
      </c>
      <c r="B64" s="144"/>
      <c r="C64" s="144"/>
      <c r="D64" s="144"/>
      <c r="E64" s="144"/>
      <c r="F64" s="144"/>
      <c r="G64" s="144"/>
      <c r="H64" s="144"/>
      <c r="I64" s="144"/>
      <c r="J64" s="144"/>
    </row>
  </sheetData>
  <customSheetViews>
    <customSheetView guid="{7EC30F25-168A-4E72-A98F-EAC6A78E0CCB}" showPageBreaks="1" printArea="1">
      <selection sqref="A1:J1"/>
      <rowBreaks count="1" manualBreakCount="1">
        <brk id="39" max="9" man="1"/>
      </rowBreaks>
      <pageMargins left="0.25" right="0.25" top="0.75" bottom="0.75" header="0.3" footer="0.3"/>
      <pageSetup paperSize="9" orientation="portrait" r:id="rId1"/>
    </customSheetView>
    <customSheetView guid="{35DF211E-12B9-40D9-A177-3A837FCC9577}" showPageBreaks="1" printArea="1" topLeftCell="A21">
      <selection activeCell="M9" sqref="M9"/>
      <rowBreaks count="1" manualBreakCount="1">
        <brk id="39" max="9" man="1"/>
      </rowBreaks>
      <pageMargins left="0.25" right="0.25" top="0.75" bottom="0.75" header="0.3" footer="0.3"/>
      <pageSetup paperSize="9" orientation="portrait" r:id="rId2"/>
    </customSheetView>
    <customSheetView guid="{2159CE1F-D4D7-40F1-8468-41FE783F48A6}" topLeftCell="A21">
      <selection activeCell="M9" sqref="M9"/>
      <rowBreaks count="1" manualBreakCount="1">
        <brk id="39" max="9" man="1"/>
      </rowBreaks>
      <pageMargins left="0.25" right="0.25" top="0.75" bottom="0.75" header="0.3" footer="0.3"/>
      <pageSetup paperSize="9" orientation="portrait" r:id="rId3"/>
    </customSheetView>
  </customSheetViews>
  <mergeCells count="57">
    <mergeCell ref="B18:J18"/>
    <mergeCell ref="A8:J8"/>
    <mergeCell ref="A12:J12"/>
    <mergeCell ref="A2:J2"/>
    <mergeCell ref="A1:J1"/>
    <mergeCell ref="A13:J13"/>
    <mergeCell ref="A14:J14"/>
    <mergeCell ref="A15:J15"/>
    <mergeCell ref="A17:J17"/>
    <mergeCell ref="A9:J9"/>
    <mergeCell ref="A4:J4"/>
    <mergeCell ref="A5:J5"/>
    <mergeCell ref="A6:J6"/>
    <mergeCell ref="A37:J37"/>
    <mergeCell ref="B19:J19"/>
    <mergeCell ref="B20:J20"/>
    <mergeCell ref="B22:J22"/>
    <mergeCell ref="B23:J23"/>
    <mergeCell ref="B24:J24"/>
    <mergeCell ref="B26:J26"/>
    <mergeCell ref="B27:J27"/>
    <mergeCell ref="B28:J28"/>
    <mergeCell ref="A34:J34"/>
    <mergeCell ref="A35:J35"/>
    <mergeCell ref="A36:J36"/>
    <mergeCell ref="B51:D51"/>
    <mergeCell ref="A10:J10"/>
    <mergeCell ref="A38:J38"/>
    <mergeCell ref="A40:J40"/>
    <mergeCell ref="A41:J41"/>
    <mergeCell ref="A42:J42"/>
    <mergeCell ref="A43:J43"/>
    <mergeCell ref="A44:J44"/>
    <mergeCell ref="A45:J45"/>
    <mergeCell ref="A47:J47"/>
    <mergeCell ref="A48:J48"/>
    <mergeCell ref="A49:J49"/>
    <mergeCell ref="A11:J11"/>
    <mergeCell ref="A30:J30"/>
    <mergeCell ref="A31:J31"/>
    <mergeCell ref="A32:J32"/>
    <mergeCell ref="A64:J64"/>
    <mergeCell ref="C52:D52"/>
    <mergeCell ref="C53:D53"/>
    <mergeCell ref="C54:D54"/>
    <mergeCell ref="C55:D55"/>
    <mergeCell ref="C56:D56"/>
    <mergeCell ref="F52:G52"/>
    <mergeCell ref="F53:G53"/>
    <mergeCell ref="F54:G54"/>
    <mergeCell ref="F55:G55"/>
    <mergeCell ref="F56:G56"/>
    <mergeCell ref="B57:J57"/>
    <mergeCell ref="B58:J58"/>
    <mergeCell ref="B59:J59"/>
    <mergeCell ref="A61:J61"/>
    <mergeCell ref="A63:J63"/>
  </mergeCells>
  <phoneticPr fontId="1"/>
  <pageMargins left="0.25" right="0.25" top="0.75" bottom="0.75" header="0.3" footer="0.3"/>
  <pageSetup paperSize="9" orientation="portrait" r:id="rId4"/>
  <rowBreaks count="1" manualBreakCount="1">
    <brk id="3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A98-C2FB-4166-B443-6D28A8CE7ACE}">
  <sheetPr>
    <tabColor theme="8" tint="0.79998168889431442"/>
  </sheetPr>
  <dimension ref="A1:T97"/>
  <sheetViews>
    <sheetView view="pageBreakPreview" zoomScale="60" zoomScaleNormal="100" workbookViewId="0">
      <selection activeCell="A3" sqref="A3"/>
    </sheetView>
  </sheetViews>
  <sheetFormatPr defaultRowHeight="18.75" x14ac:dyDescent="0.4"/>
  <cols>
    <col min="1" max="1" width="5.625" customWidth="1"/>
    <col min="2" max="2" width="3.625" style="1" bestFit="1" customWidth="1"/>
    <col min="3" max="3" width="13.125" bestFit="1" customWidth="1"/>
    <col min="4" max="4" width="9.25" bestFit="1" customWidth="1"/>
    <col min="5" max="6" width="3" bestFit="1" customWidth="1"/>
    <col min="9" max="9" width="4.125" bestFit="1" customWidth="1"/>
    <col min="10" max="10" width="9.875" bestFit="1" customWidth="1"/>
    <col min="11" max="12" width="3" bestFit="1" customWidth="1"/>
    <col min="14" max="14" width="8.75" bestFit="1" customWidth="1"/>
    <col min="15" max="15" width="3" bestFit="1" customWidth="1"/>
    <col min="16" max="16" width="10.375" bestFit="1" customWidth="1"/>
    <col min="18" max="18" width="4.5" style="1" bestFit="1" customWidth="1"/>
    <col min="21" max="21" width="5.625" customWidth="1"/>
    <col min="22" max="22" width="5.75" customWidth="1"/>
  </cols>
  <sheetData>
    <row r="1" spans="1:18" x14ac:dyDescent="0.4">
      <c r="A1" s="20" t="s">
        <v>241</v>
      </c>
    </row>
    <row r="2" spans="1:18" ht="30.95" customHeight="1" x14ac:dyDescent="0.4">
      <c r="A2" s="167" t="s">
        <v>244</v>
      </c>
      <c r="B2" s="167"/>
      <c r="C2" s="167"/>
      <c r="D2" s="167"/>
      <c r="E2" s="167"/>
      <c r="F2" s="167"/>
      <c r="K2" s="127" t="s">
        <v>37</v>
      </c>
      <c r="L2" s="128"/>
      <c r="M2" s="128"/>
      <c r="N2" s="129" t="s">
        <v>107</v>
      </c>
      <c r="O2" s="130"/>
      <c r="P2" s="130"/>
      <c r="Q2" s="130"/>
      <c r="R2" s="131"/>
    </row>
    <row r="4" spans="1:18" ht="26.1" customHeight="1" x14ac:dyDescent="0.4">
      <c r="B4" s="132" t="s">
        <v>45</v>
      </c>
      <c r="C4" s="132"/>
      <c r="D4" s="132"/>
      <c r="E4" s="132"/>
      <c r="F4" s="132"/>
      <c r="G4" s="132"/>
      <c r="H4" s="132"/>
      <c r="I4" s="132"/>
      <c r="J4" s="132"/>
      <c r="K4" s="132"/>
      <c r="L4" s="132"/>
      <c r="M4" s="132"/>
      <c r="N4" s="132"/>
      <c r="O4" s="132"/>
      <c r="P4" s="132"/>
      <c r="Q4" s="132"/>
    </row>
    <row r="5" spans="1:18" ht="27.95" customHeight="1" x14ac:dyDescent="0.4">
      <c r="B5" s="132"/>
      <c r="C5" s="132"/>
      <c r="D5" s="132"/>
      <c r="E5" s="132"/>
      <c r="F5" s="132"/>
      <c r="G5" s="132"/>
      <c r="H5" s="132"/>
      <c r="I5" s="132"/>
      <c r="J5" s="132"/>
      <c r="K5" s="132"/>
      <c r="L5" s="132"/>
      <c r="M5" s="132"/>
      <c r="N5" s="132"/>
      <c r="O5" s="132"/>
      <c r="P5" s="132"/>
      <c r="Q5" s="132"/>
    </row>
    <row r="7" spans="1:18" x14ac:dyDescent="0.4">
      <c r="A7" s="20" t="s">
        <v>143</v>
      </c>
      <c r="B7" s="64"/>
      <c r="C7" s="64"/>
      <c r="D7" s="72" t="s">
        <v>221</v>
      </c>
      <c r="E7" s="72"/>
      <c r="F7" s="72"/>
      <c r="G7" s="72"/>
      <c r="H7" s="72"/>
      <c r="I7" s="72"/>
      <c r="J7" s="72"/>
      <c r="K7" s="72"/>
      <c r="L7" s="72"/>
      <c r="M7" s="72"/>
      <c r="N7" s="72"/>
      <c r="O7" s="72"/>
      <c r="P7" s="72"/>
      <c r="Q7" s="72"/>
      <c r="R7" s="72"/>
    </row>
    <row r="8" spans="1:18" ht="24" customHeight="1" x14ac:dyDescent="0.4">
      <c r="B8" s="82" t="s">
        <v>144</v>
      </c>
      <c r="C8" s="82"/>
      <c r="D8" s="82"/>
      <c r="E8" s="83" t="s">
        <v>145</v>
      </c>
      <c r="F8" s="83"/>
      <c r="G8" s="83"/>
      <c r="H8" s="84" t="s">
        <v>228</v>
      </c>
      <c r="I8" s="85"/>
      <c r="J8" s="86"/>
      <c r="K8" s="86"/>
      <c r="L8" s="87"/>
      <c r="M8" s="64"/>
      <c r="N8" s="64"/>
      <c r="O8" s="64"/>
      <c r="P8" s="64"/>
      <c r="Q8" s="64"/>
    </row>
    <row r="9" spans="1:18" ht="8.1" customHeight="1" x14ac:dyDescent="0.4">
      <c r="B9" s="66"/>
      <c r="C9" s="66"/>
      <c r="D9" s="66"/>
      <c r="E9" s="66"/>
      <c r="F9" s="66"/>
      <c r="G9" s="66"/>
      <c r="H9" s="69"/>
      <c r="I9" s="69"/>
      <c r="J9" s="70"/>
      <c r="K9" s="70"/>
      <c r="L9" s="70"/>
      <c r="M9" s="64"/>
      <c r="N9" s="64"/>
      <c r="O9" s="64"/>
      <c r="P9" s="64"/>
      <c r="Q9" s="64"/>
    </row>
    <row r="10" spans="1:18" ht="24" customHeight="1" x14ac:dyDescent="0.4">
      <c r="B10" s="66"/>
      <c r="C10" s="66"/>
      <c r="D10" s="66"/>
      <c r="E10" s="83" t="s">
        <v>146</v>
      </c>
      <c r="F10" s="83"/>
      <c r="G10" s="67" t="s">
        <v>147</v>
      </c>
      <c r="H10" s="88" t="s">
        <v>229</v>
      </c>
      <c r="I10" s="89"/>
      <c r="J10" s="74" t="s">
        <v>230</v>
      </c>
      <c r="K10" s="75"/>
      <c r="L10" s="75"/>
      <c r="M10" s="75"/>
      <c r="N10" s="75"/>
      <c r="O10" s="75"/>
      <c r="P10" s="75"/>
      <c r="Q10" s="75"/>
      <c r="R10" s="76"/>
    </row>
    <row r="11" spans="1:18" ht="10.5" customHeight="1" x14ac:dyDescent="0.4">
      <c r="B11" s="66"/>
      <c r="C11" s="66"/>
      <c r="D11" s="66"/>
      <c r="E11" s="66"/>
      <c r="F11" s="66"/>
      <c r="G11" s="67"/>
      <c r="H11" s="68"/>
      <c r="I11" s="68"/>
      <c r="J11" s="66"/>
      <c r="K11" s="66"/>
      <c r="L11" s="66"/>
      <c r="M11" s="64"/>
      <c r="N11" s="64"/>
      <c r="O11" s="64"/>
      <c r="P11" s="64"/>
      <c r="Q11" s="64"/>
    </row>
    <row r="12" spans="1:18" ht="18" customHeight="1" x14ac:dyDescent="0.4">
      <c r="B12" s="82" t="s">
        <v>237</v>
      </c>
      <c r="C12" s="82"/>
      <c r="D12" s="82"/>
      <c r="E12" s="82"/>
      <c r="F12" s="82"/>
      <c r="G12" s="82"/>
      <c r="H12" s="82"/>
      <c r="I12" s="82"/>
      <c r="J12" s="66"/>
      <c r="K12" s="66"/>
      <c r="L12" s="66"/>
      <c r="M12" s="64"/>
      <c r="N12" s="64"/>
      <c r="O12" s="64"/>
      <c r="P12" s="64"/>
      <c r="Q12" s="64"/>
    </row>
    <row r="13" spans="1:18" ht="25.5" customHeight="1" x14ac:dyDescent="0.4">
      <c r="B13" s="64"/>
      <c r="C13" s="80" t="s">
        <v>149</v>
      </c>
      <c r="D13" s="80"/>
      <c r="E13" s="80"/>
      <c r="F13" s="80"/>
      <c r="G13" s="80" t="s">
        <v>169</v>
      </c>
      <c r="H13" s="80"/>
      <c r="I13" s="80"/>
      <c r="J13" s="80" t="s">
        <v>150</v>
      </c>
      <c r="K13" s="80"/>
      <c r="L13" s="80"/>
      <c r="M13" s="80"/>
      <c r="N13" s="81" t="s">
        <v>170</v>
      </c>
      <c r="O13" s="81"/>
      <c r="P13" s="81"/>
      <c r="Q13" s="77" t="s">
        <v>171</v>
      </c>
      <c r="R13" s="77"/>
    </row>
    <row r="14" spans="1:18" ht="24.6" customHeight="1" x14ac:dyDescent="0.4">
      <c r="B14" s="64"/>
      <c r="C14" s="79" t="s">
        <v>231</v>
      </c>
      <c r="D14" s="79"/>
      <c r="E14" s="79"/>
      <c r="F14" s="79"/>
      <c r="G14" s="78" t="s">
        <v>172</v>
      </c>
      <c r="H14" s="78"/>
      <c r="I14" s="78"/>
      <c r="J14" s="78" t="s">
        <v>152</v>
      </c>
      <c r="K14" s="78"/>
      <c r="L14" s="78"/>
      <c r="M14" s="78"/>
      <c r="N14" s="78" t="s">
        <v>174</v>
      </c>
      <c r="O14" s="78"/>
      <c r="P14" s="78"/>
      <c r="Q14" s="78" t="s">
        <v>207</v>
      </c>
      <c r="R14" s="78"/>
    </row>
    <row r="15" spans="1:18" ht="24.6" customHeight="1" x14ac:dyDescent="0.4">
      <c r="B15" s="64"/>
      <c r="C15" s="79" t="s">
        <v>232</v>
      </c>
      <c r="D15" s="79"/>
      <c r="E15" s="79"/>
      <c r="F15" s="79"/>
      <c r="G15" s="78" t="s">
        <v>173</v>
      </c>
      <c r="H15" s="78"/>
      <c r="I15" s="78"/>
      <c r="J15" s="78" t="s">
        <v>190</v>
      </c>
      <c r="K15" s="78"/>
      <c r="L15" s="78"/>
      <c r="M15" s="78"/>
      <c r="N15" s="78" t="s">
        <v>183</v>
      </c>
      <c r="O15" s="78"/>
      <c r="P15" s="78"/>
      <c r="Q15" s="78" t="s">
        <v>208</v>
      </c>
      <c r="R15" s="78"/>
    </row>
    <row r="16" spans="1:18" x14ac:dyDescent="0.4">
      <c r="B16" s="73" t="s">
        <v>129</v>
      </c>
      <c r="C16" s="73"/>
      <c r="D16" s="73"/>
      <c r="E16" s="73"/>
      <c r="F16" s="73"/>
      <c r="G16" s="73"/>
      <c r="H16" s="73"/>
      <c r="I16" s="73"/>
      <c r="J16" s="73"/>
      <c r="K16" s="73"/>
      <c r="L16" s="73"/>
      <c r="M16" s="73"/>
      <c r="N16" s="73"/>
      <c r="O16" s="73"/>
      <c r="P16" s="73"/>
      <c r="Q16" s="73"/>
    </row>
    <row r="17" spans="1:18" ht="42.95" customHeight="1" x14ac:dyDescent="0.4"/>
    <row r="18" spans="1:18" x14ac:dyDescent="0.4">
      <c r="A18" s="20" t="s">
        <v>148</v>
      </c>
    </row>
    <row r="19" spans="1:18" x14ac:dyDescent="0.4">
      <c r="B19" s="106" t="s">
        <v>105</v>
      </c>
      <c r="C19" s="106"/>
      <c r="D19" s="106"/>
      <c r="E19" s="106"/>
      <c r="F19" s="106"/>
      <c r="G19" s="106"/>
      <c r="H19" s="106"/>
      <c r="I19" s="106"/>
      <c r="J19" s="106"/>
      <c r="K19" s="106"/>
      <c r="L19" s="106"/>
      <c r="M19" s="106"/>
      <c r="N19" s="106"/>
      <c r="O19" s="106"/>
      <c r="P19" s="106"/>
      <c r="Q19" s="106"/>
      <c r="R19" s="106"/>
    </row>
    <row r="20" spans="1:18" x14ac:dyDescent="0.4">
      <c r="B20" s="55" t="s">
        <v>114</v>
      </c>
      <c r="C20" s="55"/>
      <c r="D20" s="55"/>
      <c r="E20" s="55"/>
      <c r="F20" s="55"/>
      <c r="G20" s="55"/>
      <c r="H20" s="55"/>
      <c r="I20" s="55"/>
      <c r="J20" s="55"/>
      <c r="K20" s="55"/>
      <c r="L20" s="55"/>
      <c r="M20" s="55"/>
      <c r="N20" s="55"/>
      <c r="O20" s="55"/>
      <c r="P20" s="55"/>
      <c r="Q20" s="55"/>
      <c r="R20" s="55"/>
    </row>
    <row r="21" spans="1:18" x14ac:dyDescent="0.4">
      <c r="B21" s="133" t="s">
        <v>120</v>
      </c>
      <c r="C21" s="133"/>
      <c r="D21" s="133"/>
      <c r="E21" s="133"/>
      <c r="F21" s="133"/>
      <c r="G21" s="133"/>
      <c r="H21" s="133"/>
      <c r="I21" s="133"/>
      <c r="J21" s="133"/>
      <c r="K21" s="133"/>
      <c r="L21" s="133"/>
      <c r="M21" s="133"/>
      <c r="N21" s="133"/>
      <c r="O21" s="133"/>
      <c r="P21" s="133"/>
      <c r="Q21" s="133"/>
      <c r="R21" s="59" t="s">
        <v>116</v>
      </c>
    </row>
    <row r="22" spans="1:18" ht="24" x14ac:dyDescent="0.4">
      <c r="B22" s="21"/>
      <c r="C22" s="97" t="s">
        <v>38</v>
      </c>
      <c r="D22" s="98"/>
      <c r="E22" s="98"/>
      <c r="F22" s="126"/>
      <c r="G22" s="97" t="s">
        <v>39</v>
      </c>
      <c r="H22" s="98"/>
      <c r="I22" s="139" t="s">
        <v>119</v>
      </c>
      <c r="J22" s="140"/>
      <c r="K22" s="140"/>
      <c r="L22" s="140"/>
      <c r="M22" s="140"/>
      <c r="N22" s="140"/>
      <c r="O22" s="140"/>
      <c r="P22" s="140"/>
      <c r="Q22" s="140"/>
      <c r="R22" s="57" t="s">
        <v>102</v>
      </c>
    </row>
    <row r="23" spans="1:18" ht="24.95" customHeight="1" x14ac:dyDescent="0.4">
      <c r="B23" s="21">
        <v>1</v>
      </c>
      <c r="C23" s="99" t="s">
        <v>112</v>
      </c>
      <c r="D23" s="100"/>
      <c r="E23" s="100"/>
      <c r="F23" s="101"/>
      <c r="G23" s="165"/>
      <c r="H23" s="166"/>
      <c r="I23" s="25" t="s">
        <v>42</v>
      </c>
      <c r="J23" s="26">
        <v>280</v>
      </c>
      <c r="K23" s="95" t="s">
        <v>41</v>
      </c>
      <c r="L23" s="96"/>
      <c r="M23" s="96"/>
      <c r="N23" s="27"/>
      <c r="O23" s="95" t="s">
        <v>40</v>
      </c>
      <c r="P23" s="96"/>
      <c r="Q23" s="41"/>
      <c r="R23" s="54" t="s">
        <v>103</v>
      </c>
    </row>
    <row r="24" spans="1:18" ht="24.95" customHeight="1" x14ac:dyDescent="0.4">
      <c r="B24" s="21">
        <v>2</v>
      </c>
      <c r="C24" s="168" t="s">
        <v>109</v>
      </c>
      <c r="D24" s="100"/>
      <c r="E24" s="100"/>
      <c r="F24" s="101"/>
      <c r="G24" s="169" t="s">
        <v>242</v>
      </c>
      <c r="H24" s="166"/>
      <c r="I24" s="25" t="s">
        <v>42</v>
      </c>
      <c r="J24" s="26">
        <v>200</v>
      </c>
      <c r="K24" s="95" t="s">
        <v>41</v>
      </c>
      <c r="L24" s="96"/>
      <c r="M24" s="96"/>
      <c r="N24" s="27"/>
      <c r="O24" s="95" t="s">
        <v>40</v>
      </c>
      <c r="P24" s="96"/>
      <c r="Q24" s="41"/>
      <c r="R24" s="54" t="s">
        <v>103</v>
      </c>
    </row>
    <row r="25" spans="1:18" ht="24.95" customHeight="1" x14ac:dyDescent="0.4">
      <c r="B25" s="21">
        <v>3</v>
      </c>
      <c r="C25" s="99" t="s">
        <v>108</v>
      </c>
      <c r="D25" s="100"/>
      <c r="E25" s="100"/>
      <c r="F25" s="101"/>
      <c r="G25" s="165" t="s">
        <v>243</v>
      </c>
      <c r="H25" s="166"/>
      <c r="I25" s="25" t="s">
        <v>42</v>
      </c>
      <c r="J25" s="26">
        <v>400</v>
      </c>
      <c r="K25" s="95" t="s">
        <v>41</v>
      </c>
      <c r="L25" s="96"/>
      <c r="M25" s="96"/>
      <c r="N25" s="27"/>
      <c r="O25" s="95" t="s">
        <v>40</v>
      </c>
      <c r="P25" s="96"/>
      <c r="Q25" s="41"/>
      <c r="R25" s="54"/>
    </row>
    <row r="26" spans="1:18" ht="24.95" customHeight="1" x14ac:dyDescent="0.4">
      <c r="B26" s="21">
        <v>4</v>
      </c>
      <c r="C26" s="99" t="s">
        <v>111</v>
      </c>
      <c r="D26" s="100"/>
      <c r="E26" s="100"/>
      <c r="F26" s="101"/>
      <c r="G26" s="165"/>
      <c r="H26" s="166"/>
      <c r="I26" s="25" t="s">
        <v>42</v>
      </c>
      <c r="J26" s="26">
        <v>1000</v>
      </c>
      <c r="K26" s="95" t="s">
        <v>41</v>
      </c>
      <c r="L26" s="96"/>
      <c r="M26" s="96"/>
      <c r="N26" s="27"/>
      <c r="O26" s="95" t="s">
        <v>40</v>
      </c>
      <c r="P26" s="96"/>
      <c r="Q26" s="41">
        <v>4000</v>
      </c>
      <c r="R26" s="54" t="s">
        <v>103</v>
      </c>
    </row>
    <row r="27" spans="1:18" ht="24.95" customHeight="1" x14ac:dyDescent="0.4">
      <c r="B27" s="21">
        <v>5</v>
      </c>
      <c r="C27" s="99" t="s">
        <v>110</v>
      </c>
      <c r="D27" s="100"/>
      <c r="E27" s="100"/>
      <c r="F27" s="101"/>
      <c r="G27" s="165" t="s">
        <v>243</v>
      </c>
      <c r="H27" s="166"/>
      <c r="I27" s="25" t="s">
        <v>42</v>
      </c>
      <c r="J27" s="26">
        <v>400</v>
      </c>
      <c r="K27" s="95" t="s">
        <v>41</v>
      </c>
      <c r="L27" s="96"/>
      <c r="M27" s="96"/>
      <c r="N27" s="27"/>
      <c r="O27" s="95" t="s">
        <v>40</v>
      </c>
      <c r="P27" s="96"/>
      <c r="Q27" s="41"/>
      <c r="R27" s="54"/>
    </row>
    <row r="28" spans="1:18" ht="24.95" customHeight="1" x14ac:dyDescent="0.4">
      <c r="B28" s="21">
        <v>6</v>
      </c>
      <c r="C28" s="99" t="s">
        <v>113</v>
      </c>
      <c r="D28" s="100"/>
      <c r="E28" s="100"/>
      <c r="F28" s="101"/>
      <c r="G28" s="165"/>
      <c r="H28" s="166"/>
      <c r="I28" s="25" t="s">
        <v>42</v>
      </c>
      <c r="J28" s="26"/>
      <c r="K28" s="95" t="s">
        <v>41</v>
      </c>
      <c r="L28" s="96"/>
      <c r="M28" s="96"/>
      <c r="N28" s="27">
        <v>3200</v>
      </c>
      <c r="O28" s="95" t="s">
        <v>40</v>
      </c>
      <c r="P28" s="96"/>
      <c r="Q28" s="41"/>
      <c r="R28" s="54" t="s">
        <v>103</v>
      </c>
    </row>
    <row r="29" spans="1:18" ht="24.95" customHeight="1" x14ac:dyDescent="0.4">
      <c r="B29" s="21">
        <v>7</v>
      </c>
      <c r="C29" s="99"/>
      <c r="D29" s="100"/>
      <c r="E29" s="100"/>
      <c r="F29" s="101"/>
      <c r="G29" s="165"/>
      <c r="H29" s="166"/>
      <c r="I29" s="25" t="s">
        <v>42</v>
      </c>
      <c r="J29" s="26"/>
      <c r="K29" s="95" t="s">
        <v>41</v>
      </c>
      <c r="L29" s="96"/>
      <c r="M29" s="96"/>
      <c r="N29" s="27"/>
      <c r="O29" s="95" t="s">
        <v>40</v>
      </c>
      <c r="P29" s="96"/>
      <c r="Q29" s="41"/>
      <c r="R29" s="54"/>
    </row>
    <row r="30" spans="1:18" ht="24.95" customHeight="1" x14ac:dyDescent="0.4">
      <c r="B30" s="21">
        <v>8</v>
      </c>
      <c r="C30" s="99"/>
      <c r="D30" s="100"/>
      <c r="E30" s="100"/>
      <c r="F30" s="101"/>
      <c r="G30" s="165"/>
      <c r="H30" s="166"/>
      <c r="I30" s="25" t="s">
        <v>42</v>
      </c>
      <c r="J30" s="26"/>
      <c r="K30" s="95" t="s">
        <v>41</v>
      </c>
      <c r="L30" s="96"/>
      <c r="M30" s="96"/>
      <c r="N30" s="27"/>
      <c r="O30" s="95" t="s">
        <v>40</v>
      </c>
      <c r="P30" s="96"/>
      <c r="Q30" s="41"/>
      <c r="R30" s="54"/>
    </row>
    <row r="31" spans="1:18" ht="24.95" customHeight="1" x14ac:dyDescent="0.4">
      <c r="B31" s="21">
        <v>9</v>
      </c>
      <c r="C31" s="99"/>
      <c r="D31" s="100"/>
      <c r="E31" s="100"/>
      <c r="F31" s="101"/>
      <c r="G31" s="165"/>
      <c r="H31" s="166"/>
      <c r="I31" s="25" t="s">
        <v>42</v>
      </c>
      <c r="J31" s="26"/>
      <c r="K31" s="95" t="s">
        <v>41</v>
      </c>
      <c r="L31" s="96"/>
      <c r="M31" s="96"/>
      <c r="N31" s="27"/>
      <c r="O31" s="95" t="s">
        <v>40</v>
      </c>
      <c r="P31" s="96"/>
      <c r="Q31" s="41"/>
      <c r="R31" s="54"/>
    </row>
    <row r="32" spans="1:18" ht="24.95" customHeight="1" x14ac:dyDescent="0.4">
      <c r="B32" s="21">
        <v>10</v>
      </c>
      <c r="C32" s="99"/>
      <c r="D32" s="100"/>
      <c r="E32" s="100"/>
      <c r="F32" s="101"/>
      <c r="G32" s="165"/>
      <c r="H32" s="166"/>
      <c r="I32" s="25" t="s">
        <v>42</v>
      </c>
      <c r="J32" s="26"/>
      <c r="K32" s="95" t="s">
        <v>41</v>
      </c>
      <c r="L32" s="96"/>
      <c r="M32" s="96"/>
      <c r="N32" s="27"/>
      <c r="O32" s="95" t="s">
        <v>40</v>
      </c>
      <c r="P32" s="96"/>
      <c r="Q32" s="41"/>
      <c r="R32" s="54"/>
    </row>
    <row r="33" spans="1:18" ht="24.95" customHeight="1" x14ac:dyDescent="0.4">
      <c r="B33" s="21">
        <v>11</v>
      </c>
      <c r="C33" s="99"/>
      <c r="D33" s="100"/>
      <c r="E33" s="100"/>
      <c r="F33" s="101"/>
      <c r="G33" s="165"/>
      <c r="H33" s="166"/>
      <c r="I33" s="25" t="s">
        <v>42</v>
      </c>
      <c r="J33" s="26"/>
      <c r="K33" s="95" t="s">
        <v>41</v>
      </c>
      <c r="L33" s="96"/>
      <c r="M33" s="96"/>
      <c r="N33" s="27"/>
      <c r="O33" s="95" t="s">
        <v>40</v>
      </c>
      <c r="P33" s="96"/>
      <c r="Q33" s="41"/>
      <c r="R33" s="54"/>
    </row>
    <row r="34" spans="1:18" ht="24.95" customHeight="1" x14ac:dyDescent="0.4">
      <c r="B34" s="21">
        <v>12</v>
      </c>
      <c r="C34" s="99"/>
      <c r="D34" s="100"/>
      <c r="E34" s="100"/>
      <c r="F34" s="101"/>
      <c r="G34" s="165"/>
      <c r="H34" s="166"/>
      <c r="I34" s="25" t="s">
        <v>42</v>
      </c>
      <c r="J34" s="26"/>
      <c r="K34" s="95" t="s">
        <v>41</v>
      </c>
      <c r="L34" s="96"/>
      <c r="M34" s="96"/>
      <c r="N34" s="27"/>
      <c r="O34" s="95" t="s">
        <v>40</v>
      </c>
      <c r="P34" s="96"/>
      <c r="Q34" s="41"/>
      <c r="R34" s="54"/>
    </row>
    <row r="35" spans="1:18" ht="24.95" customHeight="1" x14ac:dyDescent="0.4">
      <c r="B35" s="21">
        <v>13</v>
      </c>
      <c r="C35" s="99"/>
      <c r="D35" s="100"/>
      <c r="E35" s="100"/>
      <c r="F35" s="101"/>
      <c r="G35" s="165"/>
      <c r="H35" s="166"/>
      <c r="I35" s="25" t="s">
        <v>42</v>
      </c>
      <c r="J35" s="26"/>
      <c r="K35" s="95" t="s">
        <v>41</v>
      </c>
      <c r="L35" s="96"/>
      <c r="M35" s="96"/>
      <c r="N35" s="27"/>
      <c r="O35" s="95" t="s">
        <v>40</v>
      </c>
      <c r="P35" s="96"/>
      <c r="Q35" s="41"/>
      <c r="R35" s="54"/>
    </row>
    <row r="36" spans="1:18" ht="24.95" customHeight="1" x14ac:dyDescent="0.4">
      <c r="B36" s="21">
        <v>14</v>
      </c>
      <c r="C36" s="99"/>
      <c r="D36" s="100"/>
      <c r="E36" s="100"/>
      <c r="F36" s="101"/>
      <c r="G36" s="165"/>
      <c r="H36" s="166"/>
      <c r="I36" s="25" t="s">
        <v>42</v>
      </c>
      <c r="J36" s="26"/>
      <c r="K36" s="95" t="s">
        <v>41</v>
      </c>
      <c r="L36" s="96"/>
      <c r="M36" s="96"/>
      <c r="N36" s="27"/>
      <c r="O36" s="95" t="s">
        <v>40</v>
      </c>
      <c r="P36" s="96"/>
      <c r="Q36" s="41"/>
      <c r="R36" s="54"/>
    </row>
    <row r="37" spans="1:18" ht="24.95" customHeight="1" x14ac:dyDescent="0.4">
      <c r="B37" s="21">
        <v>15</v>
      </c>
      <c r="C37" s="99"/>
      <c r="D37" s="100"/>
      <c r="E37" s="100"/>
      <c r="F37" s="101"/>
      <c r="G37" s="165"/>
      <c r="H37" s="166"/>
      <c r="I37" s="25" t="s">
        <v>42</v>
      </c>
      <c r="J37" s="26"/>
      <c r="K37" s="95" t="s">
        <v>41</v>
      </c>
      <c r="L37" s="96"/>
      <c r="M37" s="96"/>
      <c r="N37" s="27"/>
      <c r="O37" s="95" t="s">
        <v>40</v>
      </c>
      <c r="P37" s="96"/>
      <c r="Q37" s="41"/>
      <c r="R37" s="54"/>
    </row>
    <row r="38" spans="1:18" ht="24.95" customHeight="1" x14ac:dyDescent="0.4">
      <c r="B38" s="21">
        <v>16</v>
      </c>
      <c r="C38" s="99"/>
      <c r="D38" s="100"/>
      <c r="E38" s="100"/>
      <c r="F38" s="101"/>
      <c r="G38" s="165"/>
      <c r="H38" s="166"/>
      <c r="I38" s="25" t="s">
        <v>42</v>
      </c>
      <c r="J38" s="26"/>
      <c r="K38" s="95" t="s">
        <v>41</v>
      </c>
      <c r="L38" s="96"/>
      <c r="M38" s="96"/>
      <c r="N38" s="27"/>
      <c r="O38" s="95" t="s">
        <v>40</v>
      </c>
      <c r="P38" s="96"/>
      <c r="Q38" s="41"/>
      <c r="R38" s="54"/>
    </row>
    <row r="39" spans="1:18" ht="24.95" customHeight="1" x14ac:dyDescent="0.4">
      <c r="B39" s="21">
        <v>17</v>
      </c>
      <c r="C39" s="99"/>
      <c r="D39" s="100"/>
      <c r="E39" s="100"/>
      <c r="F39" s="101"/>
      <c r="G39" s="165"/>
      <c r="H39" s="166"/>
      <c r="I39" s="25" t="s">
        <v>42</v>
      </c>
      <c r="J39" s="26"/>
      <c r="K39" s="95" t="s">
        <v>41</v>
      </c>
      <c r="L39" s="96"/>
      <c r="M39" s="96"/>
      <c r="N39" s="27"/>
      <c r="O39" s="95" t="s">
        <v>40</v>
      </c>
      <c r="P39" s="96"/>
      <c r="Q39" s="41"/>
      <c r="R39" s="54"/>
    </row>
    <row r="40" spans="1:18" ht="24.95" customHeight="1" x14ac:dyDescent="0.4">
      <c r="B40" s="21">
        <v>18</v>
      </c>
      <c r="C40" s="99"/>
      <c r="D40" s="100"/>
      <c r="E40" s="100"/>
      <c r="F40" s="101"/>
      <c r="G40" s="165"/>
      <c r="H40" s="166"/>
      <c r="I40" s="25" t="s">
        <v>42</v>
      </c>
      <c r="J40" s="26"/>
      <c r="K40" s="95" t="s">
        <v>41</v>
      </c>
      <c r="L40" s="96"/>
      <c r="M40" s="96"/>
      <c r="N40" s="27"/>
      <c r="O40" s="95" t="s">
        <v>40</v>
      </c>
      <c r="P40" s="96"/>
      <c r="Q40" s="41"/>
      <c r="R40" s="54"/>
    </row>
    <row r="41" spans="1:18" ht="24.95" customHeight="1" x14ac:dyDescent="0.4">
      <c r="B41" s="21">
        <v>19</v>
      </c>
      <c r="C41" s="99"/>
      <c r="D41" s="100"/>
      <c r="E41" s="100"/>
      <c r="F41" s="101"/>
      <c r="G41" s="165"/>
      <c r="H41" s="166"/>
      <c r="I41" s="25" t="s">
        <v>42</v>
      </c>
      <c r="J41" s="26"/>
      <c r="K41" s="95" t="s">
        <v>41</v>
      </c>
      <c r="L41" s="96"/>
      <c r="M41" s="96"/>
      <c r="N41" s="27"/>
      <c r="O41" s="95" t="s">
        <v>40</v>
      </c>
      <c r="P41" s="96"/>
      <c r="Q41" s="41"/>
      <c r="R41" s="54"/>
    </row>
    <row r="42" spans="1:18" ht="24.95" customHeight="1" thickBot="1" x14ac:dyDescent="0.45">
      <c r="B42" s="21">
        <v>20</v>
      </c>
      <c r="C42" s="103"/>
      <c r="D42" s="104"/>
      <c r="E42" s="104"/>
      <c r="F42" s="105"/>
      <c r="G42" s="170"/>
      <c r="H42" s="171"/>
      <c r="I42" s="28" t="s">
        <v>42</v>
      </c>
      <c r="J42" s="29"/>
      <c r="K42" s="119" t="s">
        <v>41</v>
      </c>
      <c r="L42" s="120"/>
      <c r="M42" s="120"/>
      <c r="N42" s="30"/>
      <c r="O42" s="119" t="s">
        <v>40</v>
      </c>
      <c r="P42" s="120"/>
      <c r="Q42" s="40"/>
      <c r="R42" s="54"/>
    </row>
    <row r="43" spans="1:18" ht="24.95" customHeight="1" thickTop="1" x14ac:dyDescent="0.4">
      <c r="B43" s="121" t="s">
        <v>43</v>
      </c>
      <c r="C43" s="122"/>
      <c r="D43" s="122"/>
      <c r="E43" s="122"/>
      <c r="F43" s="122"/>
      <c r="G43" s="122"/>
      <c r="H43" s="123"/>
      <c r="I43" s="31" t="s">
        <v>42</v>
      </c>
      <c r="J43" s="32">
        <f>SUMIF(R23:R42,"○",J23:J42)</f>
        <v>1480</v>
      </c>
      <c r="K43" s="124" t="s">
        <v>41</v>
      </c>
      <c r="L43" s="125"/>
      <c r="M43" s="125"/>
      <c r="N43" s="33">
        <f>SUMIF(R23:R42,"○",N23:N42)</f>
        <v>3200</v>
      </c>
      <c r="O43" s="124" t="s">
        <v>40</v>
      </c>
      <c r="P43" s="125"/>
      <c r="Q43" s="33">
        <f>SUMIF(R23:R42,"○",Q23:R42)</f>
        <v>4000</v>
      </c>
      <c r="R43" s="49"/>
    </row>
    <row r="44" spans="1:18" x14ac:dyDescent="0.4">
      <c r="B44" s="73" t="s">
        <v>139</v>
      </c>
      <c r="C44" s="73"/>
      <c r="D44" s="73"/>
      <c r="E44" s="73"/>
      <c r="F44" s="73"/>
      <c r="G44" s="73"/>
      <c r="H44" s="73"/>
      <c r="I44" s="73"/>
      <c r="J44" s="73"/>
      <c r="K44" s="73"/>
      <c r="L44" s="73"/>
      <c r="M44" s="73"/>
      <c r="N44" s="73"/>
      <c r="O44" s="73"/>
      <c r="P44" s="73"/>
      <c r="Q44" s="73"/>
    </row>
    <row r="45" spans="1:18" ht="41.45" customHeight="1" x14ac:dyDescent="0.4">
      <c r="C45" s="102"/>
      <c r="D45" s="102"/>
      <c r="E45" s="102"/>
      <c r="F45" s="102"/>
      <c r="G45" s="102"/>
      <c r="H45" s="102"/>
      <c r="I45" s="102"/>
      <c r="J45" s="102"/>
      <c r="K45" s="102"/>
      <c r="L45" s="102"/>
      <c r="M45" s="102"/>
      <c r="N45" s="102"/>
      <c r="O45" s="102"/>
      <c r="P45" s="102"/>
      <c r="Q45" s="102"/>
    </row>
    <row r="46" spans="1:18" x14ac:dyDescent="0.4">
      <c r="A46" s="20" t="s">
        <v>222</v>
      </c>
    </row>
    <row r="47" spans="1:18" x14ac:dyDescent="0.4">
      <c r="B47" s="106" t="s">
        <v>106</v>
      </c>
      <c r="C47" s="106"/>
      <c r="D47" s="106"/>
      <c r="E47" s="106"/>
      <c r="F47" s="106"/>
      <c r="G47" s="106"/>
      <c r="H47" s="106"/>
      <c r="I47" s="106"/>
      <c r="J47" s="106"/>
      <c r="K47" s="106"/>
      <c r="L47" s="106"/>
      <c r="M47" s="106"/>
      <c r="N47" s="106"/>
      <c r="O47" s="106"/>
      <c r="P47" s="106"/>
      <c r="Q47" s="106"/>
      <c r="R47" s="106"/>
    </row>
    <row r="48" spans="1:18" x14ac:dyDescent="0.4">
      <c r="B48" s="106" t="s">
        <v>115</v>
      </c>
      <c r="C48" s="106"/>
      <c r="D48" s="106"/>
      <c r="E48" s="106"/>
      <c r="F48" s="106"/>
      <c r="G48" s="106"/>
      <c r="H48" s="106"/>
      <c r="I48" s="106"/>
      <c r="J48" s="106"/>
      <c r="K48" s="106"/>
      <c r="L48" s="106"/>
      <c r="M48" s="106"/>
      <c r="N48" s="106"/>
      <c r="O48" s="106"/>
      <c r="P48" s="106"/>
      <c r="Q48" s="106"/>
      <c r="R48" s="106"/>
    </row>
    <row r="49" spans="2:18" x14ac:dyDescent="0.4">
      <c r="B49" s="133" t="s">
        <v>121</v>
      </c>
      <c r="C49" s="133"/>
      <c r="D49" s="133"/>
      <c r="E49" s="133"/>
      <c r="F49" s="133"/>
      <c r="G49" s="133"/>
      <c r="H49" s="133"/>
      <c r="I49" s="133"/>
      <c r="J49" s="133"/>
      <c r="K49" s="133"/>
      <c r="L49" s="133"/>
      <c r="M49" s="133"/>
      <c r="N49" s="133"/>
      <c r="O49" s="133"/>
      <c r="P49" s="133"/>
      <c r="Q49" s="133"/>
      <c r="R49" s="59" t="s">
        <v>116</v>
      </c>
    </row>
    <row r="50" spans="2:18" ht="24" x14ac:dyDescent="0.4">
      <c r="B50" s="21"/>
      <c r="C50" s="97" t="s">
        <v>38</v>
      </c>
      <c r="D50" s="98"/>
      <c r="E50" s="98"/>
      <c r="F50" s="126"/>
      <c r="G50" s="97" t="s">
        <v>39</v>
      </c>
      <c r="H50" s="98"/>
      <c r="I50" s="139" t="s">
        <v>119</v>
      </c>
      <c r="J50" s="140"/>
      <c r="K50" s="140"/>
      <c r="L50" s="140"/>
      <c r="M50" s="140"/>
      <c r="N50" s="140"/>
      <c r="O50" s="140"/>
      <c r="P50" s="140"/>
      <c r="Q50" s="140"/>
      <c r="R50" s="57" t="s">
        <v>102</v>
      </c>
    </row>
    <row r="51" spans="2:18" ht="24.95" customHeight="1" x14ac:dyDescent="0.4">
      <c r="B51" s="21">
        <v>1</v>
      </c>
      <c r="C51" s="90" t="s">
        <v>233</v>
      </c>
      <c r="D51" s="173"/>
      <c r="E51" s="173"/>
      <c r="F51" s="174"/>
      <c r="G51" s="93"/>
      <c r="H51" s="94"/>
      <c r="I51" s="25" t="s">
        <v>42</v>
      </c>
      <c r="J51" s="26">
        <v>40</v>
      </c>
      <c r="K51" s="95" t="s">
        <v>41</v>
      </c>
      <c r="L51" s="96"/>
      <c r="M51" s="96"/>
      <c r="N51" s="27"/>
      <c r="O51" s="95" t="s">
        <v>40</v>
      </c>
      <c r="P51" s="96"/>
      <c r="Q51" s="41"/>
      <c r="R51" s="54" t="s">
        <v>103</v>
      </c>
    </row>
    <row r="52" spans="2:18" ht="24.95" customHeight="1" x14ac:dyDescent="0.4">
      <c r="B52" s="21">
        <v>2</v>
      </c>
      <c r="C52" s="172" t="s">
        <v>234</v>
      </c>
      <c r="D52" s="173"/>
      <c r="E52" s="173"/>
      <c r="F52" s="174"/>
      <c r="G52" s="93"/>
      <c r="H52" s="94"/>
      <c r="I52" s="25" t="s">
        <v>42</v>
      </c>
      <c r="J52" s="26">
        <v>50</v>
      </c>
      <c r="K52" s="95" t="s">
        <v>41</v>
      </c>
      <c r="L52" s="96"/>
      <c r="M52" s="96"/>
      <c r="N52" s="27"/>
      <c r="O52" s="95" t="s">
        <v>40</v>
      </c>
      <c r="P52" s="96"/>
      <c r="Q52" s="41"/>
      <c r="R52" s="54" t="s">
        <v>103</v>
      </c>
    </row>
    <row r="53" spans="2:18" ht="24.95" customHeight="1" x14ac:dyDescent="0.4">
      <c r="B53" s="21">
        <v>3</v>
      </c>
      <c r="C53" s="172" t="s">
        <v>235</v>
      </c>
      <c r="D53" s="173"/>
      <c r="E53" s="173"/>
      <c r="F53" s="174"/>
      <c r="G53" s="93"/>
      <c r="H53" s="94"/>
      <c r="I53" s="25" t="s">
        <v>42</v>
      </c>
      <c r="J53" s="26">
        <v>15</v>
      </c>
      <c r="K53" s="95" t="s">
        <v>41</v>
      </c>
      <c r="L53" s="96"/>
      <c r="M53" s="96"/>
      <c r="N53" s="27"/>
      <c r="O53" s="95" t="s">
        <v>40</v>
      </c>
      <c r="P53" s="96"/>
      <c r="Q53" s="41"/>
      <c r="R53" s="54" t="s">
        <v>103</v>
      </c>
    </row>
    <row r="54" spans="2:18" ht="24.95" customHeight="1" x14ac:dyDescent="0.4">
      <c r="B54" s="21">
        <v>4</v>
      </c>
      <c r="C54" s="99"/>
      <c r="D54" s="100"/>
      <c r="E54" s="100"/>
      <c r="F54" s="101"/>
      <c r="G54" s="93"/>
      <c r="H54" s="94"/>
      <c r="I54" s="25" t="s">
        <v>42</v>
      </c>
      <c r="J54" s="26"/>
      <c r="K54" s="95" t="s">
        <v>41</v>
      </c>
      <c r="L54" s="96"/>
      <c r="M54" s="96"/>
      <c r="N54" s="27"/>
      <c r="O54" s="95" t="s">
        <v>40</v>
      </c>
      <c r="P54" s="96"/>
      <c r="Q54" s="41"/>
      <c r="R54" s="54"/>
    </row>
    <row r="55" spans="2:18" ht="24.95" customHeight="1" x14ac:dyDescent="0.4">
      <c r="B55" s="21">
        <v>5</v>
      </c>
      <c r="C55" s="99"/>
      <c r="D55" s="100"/>
      <c r="E55" s="100"/>
      <c r="F55" s="101"/>
      <c r="G55" s="93"/>
      <c r="H55" s="94"/>
      <c r="I55" s="25" t="s">
        <v>42</v>
      </c>
      <c r="J55" s="26"/>
      <c r="K55" s="95" t="s">
        <v>41</v>
      </c>
      <c r="L55" s="96"/>
      <c r="M55" s="96"/>
      <c r="N55" s="27"/>
      <c r="O55" s="95" t="s">
        <v>40</v>
      </c>
      <c r="P55" s="96"/>
      <c r="Q55" s="41"/>
      <c r="R55" s="54"/>
    </row>
    <row r="56" spans="2:18" ht="24.95" customHeight="1" x14ac:dyDescent="0.4">
      <c r="B56" s="21">
        <v>6</v>
      </c>
      <c r="C56" s="99"/>
      <c r="D56" s="100"/>
      <c r="E56" s="100"/>
      <c r="F56" s="101"/>
      <c r="G56" s="93"/>
      <c r="H56" s="94"/>
      <c r="I56" s="25" t="s">
        <v>42</v>
      </c>
      <c r="J56" s="26"/>
      <c r="K56" s="95" t="s">
        <v>41</v>
      </c>
      <c r="L56" s="96"/>
      <c r="M56" s="96"/>
      <c r="N56" s="27"/>
      <c r="O56" s="95" t="s">
        <v>40</v>
      </c>
      <c r="P56" s="96"/>
      <c r="Q56" s="41"/>
      <c r="R56" s="54"/>
    </row>
    <row r="57" spans="2:18" ht="24.95" customHeight="1" x14ac:dyDescent="0.4">
      <c r="B57" s="21">
        <v>7</v>
      </c>
      <c r="C57" s="99"/>
      <c r="D57" s="100"/>
      <c r="E57" s="100"/>
      <c r="F57" s="101"/>
      <c r="G57" s="93"/>
      <c r="H57" s="94"/>
      <c r="I57" s="25" t="s">
        <v>42</v>
      </c>
      <c r="J57" s="26"/>
      <c r="K57" s="95" t="s">
        <v>41</v>
      </c>
      <c r="L57" s="96"/>
      <c r="M57" s="96"/>
      <c r="N57" s="27"/>
      <c r="O57" s="95" t="s">
        <v>40</v>
      </c>
      <c r="P57" s="96"/>
      <c r="Q57" s="41"/>
      <c r="R57" s="54"/>
    </row>
    <row r="58" spans="2:18" ht="24.95" customHeight="1" x14ac:dyDescent="0.4">
      <c r="B58" s="21">
        <v>8</v>
      </c>
      <c r="C58" s="99"/>
      <c r="D58" s="100"/>
      <c r="E58" s="100"/>
      <c r="F58" s="101"/>
      <c r="G58" s="93"/>
      <c r="H58" s="94"/>
      <c r="I58" s="25" t="s">
        <v>42</v>
      </c>
      <c r="J58" s="26"/>
      <c r="K58" s="95" t="s">
        <v>41</v>
      </c>
      <c r="L58" s="96"/>
      <c r="M58" s="96"/>
      <c r="N58" s="27"/>
      <c r="O58" s="95" t="s">
        <v>40</v>
      </c>
      <c r="P58" s="96"/>
      <c r="Q58" s="41"/>
      <c r="R58" s="54"/>
    </row>
    <row r="59" spans="2:18" ht="24.95" customHeight="1" x14ac:dyDescent="0.4">
      <c r="B59" s="21">
        <v>9</v>
      </c>
      <c r="C59" s="99"/>
      <c r="D59" s="100"/>
      <c r="E59" s="100"/>
      <c r="F59" s="101"/>
      <c r="G59" s="93"/>
      <c r="H59" s="94"/>
      <c r="I59" s="25" t="s">
        <v>42</v>
      </c>
      <c r="J59" s="26"/>
      <c r="K59" s="95" t="s">
        <v>41</v>
      </c>
      <c r="L59" s="96"/>
      <c r="M59" s="96"/>
      <c r="N59" s="27"/>
      <c r="O59" s="95" t="s">
        <v>40</v>
      </c>
      <c r="P59" s="96"/>
      <c r="Q59" s="41"/>
      <c r="R59" s="54"/>
    </row>
    <row r="60" spans="2:18" ht="24.95" customHeight="1" x14ac:dyDescent="0.4">
      <c r="B60" s="21">
        <v>10</v>
      </c>
      <c r="C60" s="99"/>
      <c r="D60" s="100"/>
      <c r="E60" s="100"/>
      <c r="F60" s="101"/>
      <c r="G60" s="93"/>
      <c r="H60" s="94"/>
      <c r="I60" s="25" t="s">
        <v>42</v>
      </c>
      <c r="J60" s="26"/>
      <c r="K60" s="95" t="s">
        <v>41</v>
      </c>
      <c r="L60" s="96"/>
      <c r="M60" s="96"/>
      <c r="N60" s="27"/>
      <c r="O60" s="95" t="s">
        <v>40</v>
      </c>
      <c r="P60" s="96"/>
      <c r="Q60" s="41"/>
      <c r="R60" s="54"/>
    </row>
    <row r="61" spans="2:18" ht="24.95" customHeight="1" x14ac:dyDescent="0.4">
      <c r="B61" s="21">
        <v>11</v>
      </c>
      <c r="C61" s="99"/>
      <c r="D61" s="100"/>
      <c r="E61" s="100"/>
      <c r="F61" s="101"/>
      <c r="G61" s="93"/>
      <c r="H61" s="94"/>
      <c r="I61" s="25" t="s">
        <v>42</v>
      </c>
      <c r="J61" s="26"/>
      <c r="K61" s="95" t="s">
        <v>41</v>
      </c>
      <c r="L61" s="96"/>
      <c r="M61" s="96"/>
      <c r="N61" s="27"/>
      <c r="O61" s="95" t="s">
        <v>40</v>
      </c>
      <c r="P61" s="96"/>
      <c r="Q61" s="41"/>
      <c r="R61" s="54"/>
    </row>
    <row r="62" spans="2:18" ht="24.95" customHeight="1" x14ac:dyDescent="0.4">
      <c r="B62" s="21">
        <v>12</v>
      </c>
      <c r="C62" s="99"/>
      <c r="D62" s="100"/>
      <c r="E62" s="100"/>
      <c r="F62" s="101"/>
      <c r="G62" s="93"/>
      <c r="H62" s="94"/>
      <c r="I62" s="25" t="s">
        <v>42</v>
      </c>
      <c r="J62" s="26"/>
      <c r="K62" s="95" t="s">
        <v>41</v>
      </c>
      <c r="L62" s="96"/>
      <c r="M62" s="96"/>
      <c r="N62" s="27"/>
      <c r="O62" s="95" t="s">
        <v>40</v>
      </c>
      <c r="P62" s="96"/>
      <c r="Q62" s="41"/>
      <c r="R62" s="54"/>
    </row>
    <row r="63" spans="2:18" ht="24.95" customHeight="1" x14ac:dyDescent="0.4">
      <c r="B63" s="21">
        <v>13</v>
      </c>
      <c r="C63" s="99"/>
      <c r="D63" s="100"/>
      <c r="E63" s="100"/>
      <c r="F63" s="101"/>
      <c r="G63" s="93"/>
      <c r="H63" s="94"/>
      <c r="I63" s="25" t="s">
        <v>42</v>
      </c>
      <c r="J63" s="26"/>
      <c r="K63" s="95" t="s">
        <v>41</v>
      </c>
      <c r="L63" s="96"/>
      <c r="M63" s="96"/>
      <c r="N63" s="27"/>
      <c r="O63" s="95" t="s">
        <v>40</v>
      </c>
      <c r="P63" s="96"/>
      <c r="Q63" s="41"/>
      <c r="R63" s="54"/>
    </row>
    <row r="64" spans="2:18" ht="24.95" customHeight="1" x14ac:dyDescent="0.4">
      <c r="B64" s="21">
        <v>14</v>
      </c>
      <c r="C64" s="103"/>
      <c r="D64" s="104"/>
      <c r="E64" s="104"/>
      <c r="F64" s="105"/>
      <c r="G64" s="117"/>
      <c r="H64" s="118"/>
      <c r="I64" s="28" t="s">
        <v>42</v>
      </c>
      <c r="J64" s="29"/>
      <c r="K64" s="119" t="s">
        <v>41</v>
      </c>
      <c r="L64" s="120"/>
      <c r="M64" s="120"/>
      <c r="N64" s="30"/>
      <c r="O64" s="119" t="s">
        <v>40</v>
      </c>
      <c r="P64" s="120"/>
      <c r="Q64" s="40"/>
      <c r="R64" s="54"/>
    </row>
    <row r="65" spans="1:18" ht="24.95" customHeight="1" x14ac:dyDescent="0.4">
      <c r="B65" s="21">
        <v>15</v>
      </c>
      <c r="C65" s="99"/>
      <c r="D65" s="100"/>
      <c r="E65" s="100"/>
      <c r="F65" s="101"/>
      <c r="G65" s="93"/>
      <c r="H65" s="94"/>
      <c r="I65" s="25" t="s">
        <v>42</v>
      </c>
      <c r="J65" s="26"/>
      <c r="K65" s="95" t="s">
        <v>41</v>
      </c>
      <c r="L65" s="96"/>
      <c r="M65" s="96"/>
      <c r="N65" s="27"/>
      <c r="O65" s="95" t="s">
        <v>40</v>
      </c>
      <c r="P65" s="96"/>
      <c r="Q65" s="41"/>
      <c r="R65" s="54"/>
    </row>
    <row r="66" spans="1:18" ht="24.95" customHeight="1" x14ac:dyDescent="0.4">
      <c r="B66" s="21">
        <v>16</v>
      </c>
      <c r="C66" s="99"/>
      <c r="D66" s="100"/>
      <c r="E66" s="100"/>
      <c r="F66" s="101"/>
      <c r="G66" s="93"/>
      <c r="H66" s="94"/>
      <c r="I66" s="25" t="s">
        <v>42</v>
      </c>
      <c r="J66" s="26"/>
      <c r="K66" s="95" t="s">
        <v>41</v>
      </c>
      <c r="L66" s="96"/>
      <c r="M66" s="96"/>
      <c r="N66" s="27"/>
      <c r="O66" s="95" t="s">
        <v>40</v>
      </c>
      <c r="P66" s="96"/>
      <c r="Q66" s="41"/>
      <c r="R66" s="54"/>
    </row>
    <row r="67" spans="1:18" ht="24.95" customHeight="1" x14ac:dyDescent="0.4">
      <c r="B67" s="21">
        <v>17</v>
      </c>
      <c r="C67" s="99"/>
      <c r="D67" s="100"/>
      <c r="E67" s="100"/>
      <c r="F67" s="101"/>
      <c r="G67" s="93"/>
      <c r="H67" s="94"/>
      <c r="I67" s="25" t="s">
        <v>42</v>
      </c>
      <c r="J67" s="26"/>
      <c r="K67" s="95" t="s">
        <v>41</v>
      </c>
      <c r="L67" s="96"/>
      <c r="M67" s="96"/>
      <c r="N67" s="27"/>
      <c r="O67" s="95" t="s">
        <v>40</v>
      </c>
      <c r="P67" s="96"/>
      <c r="Q67" s="41"/>
      <c r="R67" s="54"/>
    </row>
    <row r="68" spans="1:18" ht="24.95" customHeight="1" x14ac:dyDescent="0.4">
      <c r="B68" s="21">
        <v>18</v>
      </c>
      <c r="C68" s="99"/>
      <c r="D68" s="100"/>
      <c r="E68" s="100"/>
      <c r="F68" s="101"/>
      <c r="G68" s="93"/>
      <c r="H68" s="94"/>
      <c r="I68" s="25" t="s">
        <v>42</v>
      </c>
      <c r="J68" s="26"/>
      <c r="K68" s="95" t="s">
        <v>41</v>
      </c>
      <c r="L68" s="96"/>
      <c r="M68" s="96"/>
      <c r="N68" s="27"/>
      <c r="O68" s="95" t="s">
        <v>40</v>
      </c>
      <c r="P68" s="96"/>
      <c r="Q68" s="41"/>
      <c r="R68" s="54"/>
    </row>
    <row r="69" spans="1:18" ht="24.95" customHeight="1" x14ac:dyDescent="0.4">
      <c r="B69" s="21">
        <v>19</v>
      </c>
      <c r="C69" s="99"/>
      <c r="D69" s="100"/>
      <c r="E69" s="100"/>
      <c r="F69" s="101"/>
      <c r="G69" s="93"/>
      <c r="H69" s="94"/>
      <c r="I69" s="25" t="s">
        <v>42</v>
      </c>
      <c r="J69" s="26"/>
      <c r="K69" s="95" t="s">
        <v>41</v>
      </c>
      <c r="L69" s="96"/>
      <c r="M69" s="96"/>
      <c r="N69" s="27"/>
      <c r="O69" s="95" t="s">
        <v>40</v>
      </c>
      <c r="P69" s="96"/>
      <c r="Q69" s="41"/>
      <c r="R69" s="54"/>
    </row>
    <row r="70" spans="1:18" ht="24.95" customHeight="1" thickBot="1" x14ac:dyDescent="0.45">
      <c r="B70" s="21">
        <v>20</v>
      </c>
      <c r="C70" s="103"/>
      <c r="D70" s="104"/>
      <c r="E70" s="104"/>
      <c r="F70" s="105"/>
      <c r="G70" s="117"/>
      <c r="H70" s="118"/>
      <c r="I70" s="28" t="s">
        <v>42</v>
      </c>
      <c r="J70" s="29"/>
      <c r="K70" s="119" t="s">
        <v>41</v>
      </c>
      <c r="L70" s="120"/>
      <c r="M70" s="120"/>
      <c r="N70" s="30"/>
      <c r="O70" s="119" t="s">
        <v>40</v>
      </c>
      <c r="P70" s="120"/>
      <c r="Q70" s="40"/>
      <c r="R70" s="54"/>
    </row>
    <row r="71" spans="1:18" ht="24.95" customHeight="1" thickTop="1" x14ac:dyDescent="0.4">
      <c r="B71" s="121" t="s">
        <v>43</v>
      </c>
      <c r="C71" s="122"/>
      <c r="D71" s="122"/>
      <c r="E71" s="122"/>
      <c r="F71" s="122"/>
      <c r="G71" s="122"/>
      <c r="H71" s="123"/>
      <c r="I71" s="31" t="s">
        <v>42</v>
      </c>
      <c r="J71" s="32">
        <f>SUMIF(R51:R70,"○",J51:J70)</f>
        <v>105</v>
      </c>
      <c r="K71" s="124" t="s">
        <v>41</v>
      </c>
      <c r="L71" s="125"/>
      <c r="M71" s="125"/>
      <c r="N71" s="33">
        <f>SUMIF(R51:R70,"○",N51:N70)</f>
        <v>0</v>
      </c>
      <c r="O71" s="124" t="s">
        <v>40</v>
      </c>
      <c r="P71" s="125"/>
      <c r="Q71" s="33">
        <f>SUMIF(R51:R70,"○",Q51:R70)</f>
        <v>0</v>
      </c>
      <c r="R71" s="49"/>
    </row>
    <row r="72" spans="1:18" x14ac:dyDescent="0.4">
      <c r="B72" s="73" t="s">
        <v>139</v>
      </c>
      <c r="C72" s="73"/>
      <c r="D72" s="73"/>
      <c r="E72" s="73"/>
      <c r="F72" s="73"/>
      <c r="G72" s="73"/>
      <c r="H72" s="73"/>
      <c r="I72" s="73"/>
      <c r="J72" s="73"/>
      <c r="K72" s="73"/>
      <c r="L72" s="73"/>
      <c r="M72" s="73"/>
      <c r="N72" s="73"/>
      <c r="O72" s="73"/>
      <c r="P72" s="73"/>
      <c r="Q72" s="73"/>
    </row>
    <row r="73" spans="1:18" x14ac:dyDescent="0.4">
      <c r="C73" s="102"/>
      <c r="D73" s="102"/>
      <c r="E73" s="102"/>
      <c r="F73" s="102"/>
      <c r="G73" s="102"/>
      <c r="H73" s="102"/>
      <c r="I73" s="102"/>
      <c r="J73" s="102"/>
      <c r="K73" s="102"/>
      <c r="L73" s="102"/>
      <c r="M73" s="102"/>
      <c r="N73" s="102"/>
      <c r="O73" s="102"/>
      <c r="P73" s="102"/>
      <c r="Q73" s="102"/>
    </row>
    <row r="74" spans="1:18" x14ac:dyDescent="0.4">
      <c r="A74" s="20" t="s">
        <v>223</v>
      </c>
    </row>
    <row r="75" spans="1:18" x14ac:dyDescent="0.4">
      <c r="B75" s="106" t="s">
        <v>44</v>
      </c>
      <c r="C75" s="106"/>
      <c r="D75" s="106"/>
      <c r="E75" s="106"/>
      <c r="F75" s="106"/>
      <c r="G75" s="106"/>
      <c r="H75" s="106"/>
      <c r="I75" s="106"/>
      <c r="J75" s="106"/>
      <c r="K75" s="106"/>
      <c r="L75" s="106"/>
      <c r="M75" s="106"/>
      <c r="N75" s="106"/>
      <c r="O75" s="106"/>
      <c r="P75" s="106"/>
      <c r="Q75" s="106"/>
      <c r="R75" s="106"/>
    </row>
    <row r="76" spans="1:18" ht="10.5" customHeight="1" thickBot="1" x14ac:dyDescent="0.45">
      <c r="B76" s="18"/>
    </row>
    <row r="77" spans="1:18" x14ac:dyDescent="0.4">
      <c r="B77" s="22"/>
      <c r="C77" s="11"/>
      <c r="D77" s="11"/>
      <c r="E77" s="11"/>
      <c r="F77" s="11"/>
      <c r="G77" s="11"/>
      <c r="H77" s="11"/>
      <c r="I77" s="11"/>
      <c r="J77" s="11"/>
      <c r="K77" s="11"/>
      <c r="L77" s="11"/>
      <c r="M77" s="11"/>
      <c r="N77" s="11"/>
      <c r="O77" s="11"/>
      <c r="P77" s="11"/>
      <c r="Q77" s="11"/>
      <c r="R77" s="50"/>
    </row>
    <row r="78" spans="1:18" ht="19.5" thickBot="1" x14ac:dyDescent="0.45">
      <c r="B78" s="12" t="s">
        <v>0</v>
      </c>
      <c r="C78" s="5" t="s">
        <v>1</v>
      </c>
      <c r="D78" s="6">
        <v>2000000</v>
      </c>
      <c r="E78" t="s">
        <v>2</v>
      </c>
      <c r="F78" t="s">
        <v>3</v>
      </c>
      <c r="G78" t="s">
        <v>4</v>
      </c>
      <c r="H78" s="7" t="s">
        <v>5</v>
      </c>
      <c r="I78" t="s">
        <v>6</v>
      </c>
      <c r="J78" s="61">
        <f>2000000*1.1</f>
        <v>2200000</v>
      </c>
      <c r="K78" s="4" t="s">
        <v>2</v>
      </c>
      <c r="L78" s="108" t="s">
        <v>19</v>
      </c>
      <c r="M78" s="108"/>
      <c r="R78" s="51"/>
    </row>
    <row r="79" spans="1:18" x14ac:dyDescent="0.4">
      <c r="B79" s="13"/>
      <c r="R79" s="51"/>
    </row>
    <row r="80" spans="1:18" x14ac:dyDescent="0.4">
      <c r="B80" s="12" t="s">
        <v>7</v>
      </c>
      <c r="C80" s="111" t="s">
        <v>8</v>
      </c>
      <c r="D80" s="111"/>
      <c r="E80" s="111"/>
      <c r="F80" s="111"/>
      <c r="G80" s="111"/>
      <c r="H80" s="111"/>
      <c r="I80" s="111"/>
      <c r="J80" s="111"/>
      <c r="R80" s="51"/>
    </row>
    <row r="81" spans="2:20" ht="19.5" thickBot="1" x14ac:dyDescent="0.45">
      <c r="B81" s="13"/>
      <c r="C81" s="8" t="s">
        <v>9</v>
      </c>
      <c r="D81" s="56">
        <f>COUNTIF(R23:R42,"○")</f>
        <v>4</v>
      </c>
      <c r="E81" t="s">
        <v>3</v>
      </c>
      <c r="F81" s="102" t="s">
        <v>10</v>
      </c>
      <c r="G81" s="102"/>
      <c r="H81" s="56">
        <f>COUNTIF(R51:R70,"○")</f>
        <v>3</v>
      </c>
      <c r="I81" t="s">
        <v>11</v>
      </c>
      <c r="J81" s="6" t="s">
        <v>12</v>
      </c>
      <c r="K81" t="s">
        <v>2</v>
      </c>
      <c r="L81" t="s">
        <v>3</v>
      </c>
      <c r="M81" t="s">
        <v>4</v>
      </c>
      <c r="N81" s="7" t="s">
        <v>5</v>
      </c>
      <c r="O81" t="s">
        <v>6</v>
      </c>
      <c r="P81" s="62">
        <f>((D81+H81)*350000)*1.1</f>
        <v>2695000</v>
      </c>
      <c r="Q81" s="4" t="s">
        <v>20</v>
      </c>
      <c r="R81" s="51"/>
    </row>
    <row r="82" spans="2:20" x14ac:dyDescent="0.4">
      <c r="B82" s="13"/>
      <c r="D82" s="34"/>
      <c r="H82" s="34"/>
      <c r="R82" s="51"/>
    </row>
    <row r="83" spans="2:20" x14ac:dyDescent="0.4">
      <c r="B83" s="12" t="s">
        <v>13</v>
      </c>
      <c r="C83" s="111" t="s">
        <v>14</v>
      </c>
      <c r="D83" s="111"/>
      <c r="E83" s="111"/>
      <c r="F83" s="111"/>
      <c r="G83" s="111"/>
      <c r="H83" s="111"/>
      <c r="I83" s="111"/>
      <c r="J83" s="111"/>
      <c r="K83" s="111"/>
      <c r="R83" s="51"/>
    </row>
    <row r="84" spans="2:20" x14ac:dyDescent="0.4">
      <c r="B84" s="13"/>
      <c r="C84" s="2" t="s">
        <v>31</v>
      </c>
      <c r="D84" s="10"/>
      <c r="E84" s="109">
        <f>J43+J70</f>
        <v>1480</v>
      </c>
      <c r="F84" s="109"/>
      <c r="G84" s="109"/>
      <c r="H84" s="2" t="s">
        <v>33</v>
      </c>
      <c r="I84" s="2"/>
      <c r="J84" s="36">
        <f>N43+N70</f>
        <v>3200</v>
      </c>
      <c r="K84" s="2" t="s">
        <v>32</v>
      </c>
      <c r="L84" s="115" t="s">
        <v>16</v>
      </c>
      <c r="M84" s="115"/>
      <c r="N84" s="37">
        <f>Q43+Q70</f>
        <v>4000</v>
      </c>
      <c r="O84" s="2" t="s">
        <v>32</v>
      </c>
      <c r="R84" s="52"/>
    </row>
    <row r="85" spans="2:20" ht="9.9499999999999993" customHeight="1" x14ac:dyDescent="0.4">
      <c r="B85" s="13"/>
      <c r="C85" s="2"/>
      <c r="D85" s="10"/>
      <c r="E85" s="16"/>
      <c r="F85" s="16"/>
      <c r="G85" s="16"/>
      <c r="H85" s="2"/>
      <c r="I85" s="2"/>
      <c r="J85" s="35"/>
      <c r="K85" s="2"/>
      <c r="L85" s="10"/>
      <c r="M85" s="10"/>
      <c r="N85" s="16"/>
      <c r="O85" s="2"/>
      <c r="R85" s="52"/>
    </row>
    <row r="86" spans="2:20" x14ac:dyDescent="0.4">
      <c r="B86" s="13"/>
      <c r="C86" s="9" t="s">
        <v>15</v>
      </c>
      <c r="D86" s="38">
        <f>E84+(J84*1/7)+(N84*1/15)</f>
        <v>2203.8095238095239</v>
      </c>
      <c r="E86" s="17" t="s">
        <v>32</v>
      </c>
      <c r="F86" s="17"/>
      <c r="G86" s="2" t="s">
        <v>34</v>
      </c>
      <c r="H86" s="2"/>
      <c r="I86" s="110" t="s">
        <v>24</v>
      </c>
      <c r="J86" s="110"/>
      <c r="K86" s="138" t="s">
        <v>118</v>
      </c>
      <c r="L86" s="138"/>
      <c r="M86" s="138"/>
      <c r="N86" s="138"/>
      <c r="O86" s="138"/>
      <c r="P86" s="138"/>
      <c r="R86" s="52"/>
    </row>
    <row r="87" spans="2:20" ht="9" customHeight="1" x14ac:dyDescent="0.4">
      <c r="B87" s="13"/>
      <c r="C87" s="9"/>
      <c r="D87" s="2"/>
      <c r="E87" s="2"/>
      <c r="F87" s="2"/>
      <c r="G87" s="2"/>
      <c r="H87" s="2"/>
      <c r="I87" s="10"/>
      <c r="J87" s="10"/>
      <c r="K87" s="2"/>
      <c r="L87" s="2"/>
      <c r="M87" s="2"/>
      <c r="N87" s="2"/>
      <c r="O87" s="2"/>
      <c r="P87" s="2"/>
      <c r="R87" s="52"/>
    </row>
    <row r="88" spans="2:20" ht="19.5" thickBot="1" x14ac:dyDescent="0.45">
      <c r="B88" s="13"/>
      <c r="C88" s="112" t="s">
        <v>17</v>
      </c>
      <c r="D88" s="112"/>
      <c r="E88" s="112"/>
      <c r="F88" s="112"/>
      <c r="G88" s="113" t="str" cm="1">
        <f t="array" ref="G88">_xlfn.SWITCH(I86,"1,000人未満","200,000","2,000人未満","350,000","3,000人未満","500,000","5,000人未満","600,000","8,000人未満","700,000","10,000人未満","80,0000","15,000人未満","900,000","20,000人未満","1,000,000","30000人未満","1,100,000","30000人以上","1,200,000")</f>
        <v>500,000</v>
      </c>
      <c r="H88" s="114"/>
      <c r="I88" t="s">
        <v>2</v>
      </c>
      <c r="J88" s="116" t="s">
        <v>18</v>
      </c>
      <c r="K88" s="116"/>
      <c r="L88" s="116"/>
      <c r="M88" s="116"/>
      <c r="N88" s="107">
        <f>(G88*5)*1.1</f>
        <v>2750000</v>
      </c>
      <c r="O88" s="107"/>
      <c r="P88" s="4" t="s">
        <v>21</v>
      </c>
      <c r="R88" s="51"/>
      <c r="T88" s="39"/>
    </row>
    <row r="89" spans="2:20" x14ac:dyDescent="0.4">
      <c r="B89" s="13"/>
      <c r="R89" s="51"/>
    </row>
    <row r="90" spans="2:20" ht="19.5" thickBot="1" x14ac:dyDescent="0.45">
      <c r="B90" s="134" t="s">
        <v>117</v>
      </c>
      <c r="C90" s="135"/>
      <c r="D90" s="135"/>
      <c r="E90" s="135"/>
      <c r="F90" s="135"/>
      <c r="G90" s="135"/>
      <c r="H90" s="135"/>
      <c r="I90" s="135"/>
      <c r="J90" s="135"/>
      <c r="K90" s="136">
        <f>J78+P81</f>
        <v>4895000</v>
      </c>
      <c r="L90" s="137"/>
      <c r="M90" s="137"/>
      <c r="N90" s="3" t="s">
        <v>2</v>
      </c>
      <c r="R90" s="51"/>
    </row>
    <row r="91" spans="2:20" ht="7.5" customHeight="1" thickTop="1" x14ac:dyDescent="0.4">
      <c r="B91" s="42"/>
      <c r="C91" s="60"/>
      <c r="D91" s="60"/>
      <c r="E91" s="60"/>
      <c r="F91" s="60"/>
      <c r="G91" s="60"/>
      <c r="H91" s="60"/>
      <c r="I91" s="60"/>
      <c r="J91" s="60"/>
      <c r="R91" s="51"/>
    </row>
    <row r="92" spans="2:20" ht="19.5" thickBot="1" x14ac:dyDescent="0.45">
      <c r="B92" s="134" t="s">
        <v>140</v>
      </c>
      <c r="C92" s="135"/>
      <c r="D92" s="135"/>
      <c r="E92" s="135"/>
      <c r="F92" s="135"/>
      <c r="G92" s="135"/>
      <c r="H92" s="135"/>
      <c r="I92" s="135"/>
      <c r="J92" s="135"/>
      <c r="K92" s="136">
        <f>J78+P81+N88</f>
        <v>7645000</v>
      </c>
      <c r="L92" s="136"/>
      <c r="M92" s="136"/>
      <c r="N92" s="3" t="s">
        <v>2</v>
      </c>
      <c r="R92" s="51"/>
    </row>
    <row r="93" spans="2:20" ht="20.25" thickTop="1" thickBot="1" x14ac:dyDescent="0.45">
      <c r="B93" s="23"/>
      <c r="C93" s="4"/>
      <c r="D93" s="4"/>
      <c r="E93" s="4"/>
      <c r="F93" s="4"/>
      <c r="G93" s="4"/>
      <c r="H93" s="4"/>
      <c r="I93" s="4"/>
      <c r="J93" s="4"/>
      <c r="K93" s="4"/>
      <c r="L93" s="4"/>
      <c r="M93" s="4"/>
      <c r="N93" s="4"/>
      <c r="O93" s="4"/>
      <c r="P93" s="4"/>
      <c r="Q93" s="4"/>
      <c r="R93" s="53"/>
    </row>
    <row r="94" spans="2:20" ht="12.95" customHeight="1" x14ac:dyDescent="0.4"/>
    <row r="95" spans="2:20" x14ac:dyDescent="0.4">
      <c r="B95" s="24" t="s">
        <v>35</v>
      </c>
      <c r="C95" s="19"/>
      <c r="D95" s="19"/>
      <c r="E95" s="19"/>
      <c r="F95" s="19"/>
      <c r="G95" s="19"/>
      <c r="H95" s="19"/>
      <c r="I95" s="19"/>
      <c r="J95" s="19"/>
      <c r="K95" s="19"/>
      <c r="L95" s="19"/>
      <c r="M95" s="19"/>
      <c r="N95" s="19"/>
      <c r="O95" s="19"/>
      <c r="P95" s="19"/>
      <c r="Q95" s="19"/>
      <c r="R95" s="24"/>
    </row>
    <row r="96" spans="2:20" x14ac:dyDescent="0.4">
      <c r="B96" s="24">
        <v>1</v>
      </c>
      <c r="C96" s="19" t="s">
        <v>36</v>
      </c>
      <c r="D96" s="19"/>
      <c r="E96" s="19"/>
      <c r="F96" s="19"/>
      <c r="G96" s="19"/>
      <c r="H96" s="19"/>
      <c r="I96" s="19"/>
      <c r="J96" s="19"/>
      <c r="K96" s="19"/>
      <c r="L96" s="19"/>
      <c r="M96" s="19"/>
      <c r="N96" s="19"/>
      <c r="O96" s="19"/>
      <c r="P96" s="19"/>
      <c r="Q96" s="19"/>
      <c r="R96" s="24"/>
    </row>
    <row r="97" spans="2:18" x14ac:dyDescent="0.4">
      <c r="B97" s="24">
        <v>2</v>
      </c>
      <c r="C97" s="19" t="s">
        <v>122</v>
      </c>
      <c r="D97" s="19"/>
      <c r="E97" s="19"/>
      <c r="F97" s="19"/>
      <c r="G97" s="19"/>
      <c r="H97" s="19"/>
      <c r="I97" s="19"/>
      <c r="J97" s="19"/>
      <c r="K97" s="19"/>
      <c r="L97" s="19"/>
      <c r="M97" s="19"/>
      <c r="N97" s="19"/>
      <c r="O97" s="19"/>
      <c r="P97" s="19"/>
      <c r="Q97" s="19"/>
      <c r="R97" s="24"/>
    </row>
  </sheetData>
  <customSheetViews>
    <customSheetView guid="{7EC30F25-168A-4E72-A98F-EAC6A78E0CCB}" scale="60" showPageBreaks="1" view="pageBreakPreview">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4" orientation="portrait" r:id="rId1"/>
    </customSheetView>
    <customSheetView guid="{35DF211E-12B9-40D9-A177-3A837FCC9577}" showPageBreaks="1" topLeftCell="A36">
      <selection activeCell="B4" sqref="B4:Q5"/>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2"/>
    </customSheetView>
    <customSheetView guid="{2159CE1F-D4D7-40F1-8468-41FE783F48A6}">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3"/>
    </customSheetView>
  </customSheetViews>
  <mergeCells count="230">
    <mergeCell ref="C63:F63"/>
    <mergeCell ref="G63:H63"/>
    <mergeCell ref="K63:M63"/>
    <mergeCell ref="O63:P63"/>
    <mergeCell ref="C64:F64"/>
    <mergeCell ref="G64:H64"/>
    <mergeCell ref="K64:M64"/>
    <mergeCell ref="O64:P64"/>
    <mergeCell ref="C34:F34"/>
    <mergeCell ref="G34:H34"/>
    <mergeCell ref="K34:M34"/>
    <mergeCell ref="O34:P34"/>
    <mergeCell ref="C35:F35"/>
    <mergeCell ref="G35:H35"/>
    <mergeCell ref="K35:M35"/>
    <mergeCell ref="O35:P35"/>
    <mergeCell ref="C60:F60"/>
    <mergeCell ref="G60:H60"/>
    <mergeCell ref="K60:M60"/>
    <mergeCell ref="O60:P60"/>
    <mergeCell ref="C52:F52"/>
    <mergeCell ref="G52:H52"/>
    <mergeCell ref="K52:M52"/>
    <mergeCell ref="O52:P52"/>
    <mergeCell ref="C31:F31"/>
    <mergeCell ref="G31:H31"/>
    <mergeCell ref="K31:M31"/>
    <mergeCell ref="O31:P31"/>
    <mergeCell ref="C32:F32"/>
    <mergeCell ref="G32:H32"/>
    <mergeCell ref="K32:M32"/>
    <mergeCell ref="O32:P32"/>
    <mergeCell ref="C33:F33"/>
    <mergeCell ref="G33:H33"/>
    <mergeCell ref="K33:M33"/>
    <mergeCell ref="O33:P33"/>
    <mergeCell ref="C80:J80"/>
    <mergeCell ref="F81:G81"/>
    <mergeCell ref="C83:K83"/>
    <mergeCell ref="E84:G84"/>
    <mergeCell ref="L84:M84"/>
    <mergeCell ref="I86:J86"/>
    <mergeCell ref="B72:Q72"/>
    <mergeCell ref="C73:G73"/>
    <mergeCell ref="H73:L73"/>
    <mergeCell ref="M73:Q73"/>
    <mergeCell ref="B75:R75"/>
    <mergeCell ref="L78:M78"/>
    <mergeCell ref="B90:J90"/>
    <mergeCell ref="K90:M90"/>
    <mergeCell ref="B92:J92"/>
    <mergeCell ref="K92:M92"/>
    <mergeCell ref="K86:P86"/>
    <mergeCell ref="C88:F88"/>
    <mergeCell ref="G88:H88"/>
    <mergeCell ref="J88:M88"/>
    <mergeCell ref="N88:O88"/>
    <mergeCell ref="G70:H70"/>
    <mergeCell ref="K70:M70"/>
    <mergeCell ref="O70:P70"/>
    <mergeCell ref="B71:H71"/>
    <mergeCell ref="K71:M71"/>
    <mergeCell ref="O71:P71"/>
    <mergeCell ref="C68:F68"/>
    <mergeCell ref="G68:H68"/>
    <mergeCell ref="K68:M68"/>
    <mergeCell ref="O68:P68"/>
    <mergeCell ref="C69:F69"/>
    <mergeCell ref="G69:H69"/>
    <mergeCell ref="K69:M69"/>
    <mergeCell ref="O69:P69"/>
    <mergeCell ref="C70:F70"/>
    <mergeCell ref="C66:F66"/>
    <mergeCell ref="G66:H66"/>
    <mergeCell ref="K66:M66"/>
    <mergeCell ref="O66:P66"/>
    <mergeCell ref="C67:F67"/>
    <mergeCell ref="G67:H67"/>
    <mergeCell ref="K67:M67"/>
    <mergeCell ref="O67:P67"/>
    <mergeCell ref="C59:F59"/>
    <mergeCell ref="G59:H59"/>
    <mergeCell ref="K59:M59"/>
    <mergeCell ref="O59:P59"/>
    <mergeCell ref="C65:F65"/>
    <mergeCell ref="G65:H65"/>
    <mergeCell ref="K65:M65"/>
    <mergeCell ref="O65:P65"/>
    <mergeCell ref="C61:F61"/>
    <mergeCell ref="G61:H61"/>
    <mergeCell ref="K61:M61"/>
    <mergeCell ref="O61:P61"/>
    <mergeCell ref="C62:F62"/>
    <mergeCell ref="G62:H62"/>
    <mergeCell ref="K62:M62"/>
    <mergeCell ref="O62:P62"/>
    <mergeCell ref="C53:F53"/>
    <mergeCell ref="G53:H53"/>
    <mergeCell ref="K53:M53"/>
    <mergeCell ref="O53:P53"/>
    <mergeCell ref="B47:R47"/>
    <mergeCell ref="C50:F50"/>
    <mergeCell ref="G50:H50"/>
    <mergeCell ref="I50:Q50"/>
    <mergeCell ref="C51:F51"/>
    <mergeCell ref="G51:H51"/>
    <mergeCell ref="K51:M51"/>
    <mergeCell ref="O51:P51"/>
    <mergeCell ref="B48:R48"/>
    <mergeCell ref="B49:Q49"/>
    <mergeCell ref="B43:H43"/>
    <mergeCell ref="K43:M43"/>
    <mergeCell ref="O43:P43"/>
    <mergeCell ref="B44:Q44"/>
    <mergeCell ref="C45:G45"/>
    <mergeCell ref="H45:L45"/>
    <mergeCell ref="M45:Q45"/>
    <mergeCell ref="C36:F36"/>
    <mergeCell ref="G36:H36"/>
    <mergeCell ref="K36:M36"/>
    <mergeCell ref="O36:P36"/>
    <mergeCell ref="C42:F42"/>
    <mergeCell ref="G42:H42"/>
    <mergeCell ref="K42:M42"/>
    <mergeCell ref="O42:P42"/>
    <mergeCell ref="C37:F37"/>
    <mergeCell ref="G37:H37"/>
    <mergeCell ref="K37:M37"/>
    <mergeCell ref="O37:P37"/>
    <mergeCell ref="C38:F38"/>
    <mergeCell ref="G38:H38"/>
    <mergeCell ref="K38:M38"/>
    <mergeCell ref="O38:P38"/>
    <mergeCell ref="C39:F39"/>
    <mergeCell ref="C29:F29"/>
    <mergeCell ref="G29:H29"/>
    <mergeCell ref="K29:M29"/>
    <mergeCell ref="O29:P29"/>
    <mergeCell ref="C30:F30"/>
    <mergeCell ref="G30:H30"/>
    <mergeCell ref="K30:M30"/>
    <mergeCell ref="O30:P30"/>
    <mergeCell ref="C27:F27"/>
    <mergeCell ref="G27:H27"/>
    <mergeCell ref="K27:M27"/>
    <mergeCell ref="O27:P27"/>
    <mergeCell ref="C28:F28"/>
    <mergeCell ref="G28:H28"/>
    <mergeCell ref="K28:M28"/>
    <mergeCell ref="O28:P28"/>
    <mergeCell ref="C26:F26"/>
    <mergeCell ref="G26:H26"/>
    <mergeCell ref="K26:M26"/>
    <mergeCell ref="O26:P26"/>
    <mergeCell ref="C23:F23"/>
    <mergeCell ref="G23:H23"/>
    <mergeCell ref="K23:M23"/>
    <mergeCell ref="O23:P23"/>
    <mergeCell ref="C24:F24"/>
    <mergeCell ref="G24:H24"/>
    <mergeCell ref="K24:M24"/>
    <mergeCell ref="O24:P24"/>
    <mergeCell ref="K2:M2"/>
    <mergeCell ref="N2:R2"/>
    <mergeCell ref="B4:Q5"/>
    <mergeCell ref="B19:R19"/>
    <mergeCell ref="C22:F22"/>
    <mergeCell ref="G22:H22"/>
    <mergeCell ref="I22:Q22"/>
    <mergeCell ref="A2:F2"/>
    <mergeCell ref="C25:F25"/>
    <mergeCell ref="G25:H25"/>
    <mergeCell ref="K25:M25"/>
    <mergeCell ref="O25:P25"/>
    <mergeCell ref="B21:Q21"/>
    <mergeCell ref="D7:R7"/>
    <mergeCell ref="B8:D8"/>
    <mergeCell ref="E8:G8"/>
    <mergeCell ref="H8:L8"/>
    <mergeCell ref="E10:F10"/>
    <mergeCell ref="H10:I10"/>
    <mergeCell ref="B12:I12"/>
    <mergeCell ref="C13:F13"/>
    <mergeCell ref="G13:I13"/>
    <mergeCell ref="J13:M13"/>
    <mergeCell ref="N13:P13"/>
    <mergeCell ref="G39:H39"/>
    <mergeCell ref="K39:M39"/>
    <mergeCell ref="O39:P39"/>
    <mergeCell ref="C40:F40"/>
    <mergeCell ref="G40:H40"/>
    <mergeCell ref="K40:M40"/>
    <mergeCell ref="O40:P40"/>
    <mergeCell ref="C41:F41"/>
    <mergeCell ref="G41:H41"/>
    <mergeCell ref="K41:M41"/>
    <mergeCell ref="O41:P41"/>
    <mergeCell ref="C57:F57"/>
    <mergeCell ref="G57:H57"/>
    <mergeCell ref="K57:M57"/>
    <mergeCell ref="O57:P57"/>
    <mergeCell ref="C58:F58"/>
    <mergeCell ref="G58:H58"/>
    <mergeCell ref="K58:M58"/>
    <mergeCell ref="O58:P58"/>
    <mergeCell ref="C54:F54"/>
    <mergeCell ref="G54:H54"/>
    <mergeCell ref="K54:M54"/>
    <mergeCell ref="O54:P54"/>
    <mergeCell ref="C55:F55"/>
    <mergeCell ref="G55:H55"/>
    <mergeCell ref="K55:M55"/>
    <mergeCell ref="O55:P55"/>
    <mergeCell ref="C56:F56"/>
    <mergeCell ref="G56:H56"/>
    <mergeCell ref="K56:M56"/>
    <mergeCell ref="O56:P56"/>
    <mergeCell ref="B16:Q16"/>
    <mergeCell ref="J10:R10"/>
    <mergeCell ref="Q13:R13"/>
    <mergeCell ref="C14:F14"/>
    <mergeCell ref="G14:I14"/>
    <mergeCell ref="J14:M14"/>
    <mergeCell ref="N14:P14"/>
    <mergeCell ref="Q14:R14"/>
    <mergeCell ref="C15:F15"/>
    <mergeCell ref="G15:I15"/>
    <mergeCell ref="J15:M15"/>
    <mergeCell ref="N15:P15"/>
    <mergeCell ref="Q15:R15"/>
  </mergeCells>
  <phoneticPr fontId="1"/>
  <dataValidations count="1">
    <dataValidation imeMode="off" allowBlank="1" showInputMessage="1" showErrorMessage="1" sqref="H10:I11" xr:uid="{57C7AAAD-8900-417A-9F61-9144C94161D5}"/>
  </dataValidations>
  <printOptions horizontalCentered="1"/>
  <pageMargins left="3.937007874015748E-2" right="3.937007874015748E-2" top="0.74803149606299213" bottom="0.74803149606299213" header="0.31496062992125984" footer="0.31496062992125984"/>
  <pageSetup paperSize="9" scale="64" orientation="portrait" r:id="rId4"/>
  <rowBreaks count="2" manualBreakCount="2">
    <brk id="45" max="16383" man="1"/>
    <brk id="73" max="16383" man="1"/>
  </rowBreaks>
  <drawing r:id="rId5"/>
  <extLst>
    <ext xmlns:x14="http://schemas.microsoft.com/office/spreadsheetml/2009/9/main" uri="{CCE6A557-97BC-4b89-ADB6-D9C93CAAB3DF}">
      <x14:dataValidations xmlns:xm="http://schemas.microsoft.com/office/excel/2006/main" count="6">
        <x14:dataValidation type="list" allowBlank="1" showInputMessage="1" showErrorMessage="1" xr:uid="{395D1D13-63BE-4311-9A82-D2C3AA79FBCC}">
          <x14:formula1>
            <xm:f>'選択リスト（変更しないこと！）'!$D$1</xm:f>
          </x14:formula1>
          <xm:sqref>R23:R42 R51:R70</xm:sqref>
        </x14:dataValidation>
        <x14:dataValidation type="list" allowBlank="1" showInputMessage="1" showErrorMessage="1" xr:uid="{B6C2C92A-80B9-415B-830E-0A8C88243B29}">
          <x14:formula1>
            <xm:f>'選択リスト（変更しないこと！）'!$B$1:$B$10</xm:f>
          </x14:formula1>
          <xm:sqref>I86:J86</xm:sqref>
        </x14:dataValidation>
        <x14:dataValidation type="list" allowBlank="1" showInputMessage="1" showErrorMessage="1" xr:uid="{6B481F6E-7D90-4716-A32B-137134368927}">
          <x14:formula1>
            <xm:f>'選択リスト（変更しないこと！）'!$G$1:$G$18</xm:f>
          </x14:formula1>
          <xm:sqref>N14:P15</xm:sqref>
        </x14:dataValidation>
        <x14:dataValidation type="list" allowBlank="1" showInputMessage="1" showErrorMessage="1" xr:uid="{EF167AE6-ACEB-4309-8A2C-BB7E7F9FFE80}">
          <x14:formula1>
            <xm:f>'選択リスト（変更しないこと！）'!$F$1:$F$26</xm:f>
          </x14:formula1>
          <xm:sqref>J14:M15</xm:sqref>
        </x14:dataValidation>
        <x14:dataValidation type="list" allowBlank="1" showInputMessage="1" showErrorMessage="1" xr:uid="{B4BCB49E-3B6E-4D26-AC7B-B7F31B1C98DD}">
          <x14:formula1>
            <xm:f>'選択リスト（変更しないこと！）'!$E$1:$E$3</xm:f>
          </x14:formula1>
          <xm:sqref>G14:I15</xm:sqref>
        </x14:dataValidation>
        <x14:dataValidation type="list" allowBlank="1" showInputMessage="1" showErrorMessage="1" xr:uid="{CDC39EF0-C582-474A-89BD-548BA329235B}">
          <x14:formula1>
            <xm:f>'選択リスト（変更しないこと！）'!$H$1:$H$21</xm:f>
          </x14:formula1>
          <xm:sqref>Q14:R15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4F79-C867-489B-B9FA-BF5B7FFDA511}">
  <dimension ref="A1:H30"/>
  <sheetViews>
    <sheetView topLeftCell="B1" workbookViewId="0">
      <selection activeCell="B10" sqref="B10"/>
    </sheetView>
  </sheetViews>
  <sheetFormatPr defaultRowHeight="18.75" x14ac:dyDescent="0.4"/>
  <cols>
    <col min="1" max="1" width="8.625" style="1"/>
    <col min="2" max="2" width="12.875" style="1" bestFit="1" customWidth="1"/>
    <col min="3" max="3" width="12.125" style="1" bestFit="1" customWidth="1"/>
    <col min="4" max="4" width="3" bestFit="1" customWidth="1"/>
    <col min="5" max="5" width="20.25" bestFit="1" customWidth="1"/>
    <col min="6" max="6" width="40.5" customWidth="1"/>
    <col min="7" max="7" width="22.125" customWidth="1"/>
  </cols>
  <sheetData>
    <row r="1" spans="1:8" x14ac:dyDescent="0.4">
      <c r="A1" s="1">
        <v>1</v>
      </c>
      <c r="B1" s="14" t="s">
        <v>22</v>
      </c>
      <c r="C1" s="15">
        <v>200000</v>
      </c>
      <c r="D1" t="s">
        <v>104</v>
      </c>
      <c r="E1" t="s">
        <v>191</v>
      </c>
      <c r="F1" t="s">
        <v>151</v>
      </c>
      <c r="G1" t="s">
        <v>174</v>
      </c>
      <c r="H1" s="71" t="s">
        <v>199</v>
      </c>
    </row>
    <row r="2" spans="1:8" x14ac:dyDescent="0.4">
      <c r="A2" s="1">
        <v>2</v>
      </c>
      <c r="B2" s="14" t="s">
        <v>23</v>
      </c>
      <c r="C2" s="15">
        <v>350000</v>
      </c>
      <c r="E2" t="s">
        <v>172</v>
      </c>
      <c r="F2" t="s">
        <v>152</v>
      </c>
      <c r="G2" t="s">
        <v>175</v>
      </c>
      <c r="H2" s="71" t="s">
        <v>200</v>
      </c>
    </row>
    <row r="3" spans="1:8" x14ac:dyDescent="0.4">
      <c r="A3" s="1">
        <v>3</v>
      </c>
      <c r="B3" s="14" t="s">
        <v>24</v>
      </c>
      <c r="C3" s="15">
        <v>500000</v>
      </c>
      <c r="E3" t="s">
        <v>173</v>
      </c>
      <c r="F3" t="s">
        <v>155</v>
      </c>
      <c r="G3" t="s">
        <v>176</v>
      </c>
      <c r="H3" s="71" t="s">
        <v>201</v>
      </c>
    </row>
    <row r="4" spans="1:8" x14ac:dyDescent="0.4">
      <c r="A4" s="1">
        <v>4</v>
      </c>
      <c r="B4" s="14" t="s">
        <v>25</v>
      </c>
      <c r="C4" s="15">
        <v>600000</v>
      </c>
      <c r="F4" t="s">
        <v>156</v>
      </c>
      <c r="G4" t="s">
        <v>177</v>
      </c>
      <c r="H4" s="71" t="s">
        <v>202</v>
      </c>
    </row>
    <row r="5" spans="1:8" x14ac:dyDescent="0.4">
      <c r="A5" s="1">
        <v>5</v>
      </c>
      <c r="B5" s="14" t="s">
        <v>26</v>
      </c>
      <c r="C5" s="15">
        <v>700000</v>
      </c>
      <c r="F5" t="s">
        <v>157</v>
      </c>
      <c r="G5" t="s">
        <v>178</v>
      </c>
      <c r="H5" s="71" t="s">
        <v>203</v>
      </c>
    </row>
    <row r="6" spans="1:8" x14ac:dyDescent="0.4">
      <c r="A6" s="1">
        <v>6</v>
      </c>
      <c r="B6" s="14" t="s">
        <v>27</v>
      </c>
      <c r="C6" s="15">
        <v>800000</v>
      </c>
      <c r="F6" t="s">
        <v>158</v>
      </c>
      <c r="G6" t="s">
        <v>179</v>
      </c>
      <c r="H6" s="71" t="s">
        <v>204</v>
      </c>
    </row>
    <row r="7" spans="1:8" x14ac:dyDescent="0.4">
      <c r="A7" s="1">
        <v>7</v>
      </c>
      <c r="B7" s="14" t="s">
        <v>28</v>
      </c>
      <c r="C7" s="15">
        <v>900000</v>
      </c>
      <c r="F7" t="s">
        <v>159</v>
      </c>
      <c r="G7" t="s">
        <v>180</v>
      </c>
      <c r="H7" s="71" t="s">
        <v>205</v>
      </c>
    </row>
    <row r="8" spans="1:8" x14ac:dyDescent="0.4">
      <c r="A8" s="1">
        <v>8</v>
      </c>
      <c r="B8" s="14" t="s">
        <v>29</v>
      </c>
      <c r="C8" s="15">
        <v>1000000</v>
      </c>
      <c r="F8" t="s">
        <v>160</v>
      </c>
      <c r="G8" t="s">
        <v>181</v>
      </c>
      <c r="H8" s="71" t="s">
        <v>206</v>
      </c>
    </row>
    <row r="9" spans="1:8" x14ac:dyDescent="0.4">
      <c r="A9" s="1">
        <v>9</v>
      </c>
      <c r="B9" s="14" t="s">
        <v>30</v>
      </c>
      <c r="C9" s="15">
        <v>1100000</v>
      </c>
      <c r="F9" t="s">
        <v>161</v>
      </c>
      <c r="G9" t="s">
        <v>182</v>
      </c>
      <c r="H9" s="71" t="s">
        <v>207</v>
      </c>
    </row>
    <row r="10" spans="1:8" x14ac:dyDescent="0.4">
      <c r="A10" s="1">
        <v>10</v>
      </c>
      <c r="B10" s="1" t="s">
        <v>238</v>
      </c>
      <c r="C10" s="15">
        <v>1200000</v>
      </c>
      <c r="F10" t="s">
        <v>153</v>
      </c>
      <c r="G10" t="s">
        <v>184</v>
      </c>
      <c r="H10" s="71" t="s">
        <v>208</v>
      </c>
    </row>
    <row r="11" spans="1:8" x14ac:dyDescent="0.4">
      <c r="A11" s="1">
        <v>11</v>
      </c>
      <c r="F11" t="s">
        <v>154</v>
      </c>
      <c r="G11" t="s">
        <v>185</v>
      </c>
      <c r="H11" s="71" t="s">
        <v>209</v>
      </c>
    </row>
    <row r="12" spans="1:8" x14ac:dyDescent="0.4">
      <c r="A12" s="1">
        <v>12</v>
      </c>
      <c r="F12" t="s">
        <v>162</v>
      </c>
      <c r="G12" t="s">
        <v>186</v>
      </c>
      <c r="H12" s="71" t="s">
        <v>210</v>
      </c>
    </row>
    <row r="13" spans="1:8" x14ac:dyDescent="0.4">
      <c r="A13" s="1">
        <v>13</v>
      </c>
      <c r="F13" t="s">
        <v>163</v>
      </c>
      <c r="G13" t="s">
        <v>187</v>
      </c>
      <c r="H13" s="71" t="s">
        <v>211</v>
      </c>
    </row>
    <row r="14" spans="1:8" x14ac:dyDescent="0.4">
      <c r="A14" s="1">
        <v>14</v>
      </c>
      <c r="F14" t="s">
        <v>164</v>
      </c>
      <c r="G14" t="s">
        <v>185</v>
      </c>
      <c r="H14" s="71" t="s">
        <v>212</v>
      </c>
    </row>
    <row r="15" spans="1:8" x14ac:dyDescent="0.4">
      <c r="A15" s="1">
        <v>15</v>
      </c>
      <c r="F15" t="s">
        <v>165</v>
      </c>
      <c r="G15" t="s">
        <v>189</v>
      </c>
      <c r="H15" s="71" t="s">
        <v>213</v>
      </c>
    </row>
    <row r="16" spans="1:8" x14ac:dyDescent="0.4">
      <c r="A16" s="1">
        <v>16</v>
      </c>
      <c r="F16" t="s">
        <v>166</v>
      </c>
      <c r="G16" t="s">
        <v>193</v>
      </c>
      <c r="H16" s="71" t="s">
        <v>214</v>
      </c>
    </row>
    <row r="17" spans="1:8" x14ac:dyDescent="0.4">
      <c r="A17" s="1">
        <v>17</v>
      </c>
      <c r="F17" t="s">
        <v>167</v>
      </c>
      <c r="G17" t="s">
        <v>196</v>
      </c>
      <c r="H17" s="71" t="s">
        <v>215</v>
      </c>
    </row>
    <row r="18" spans="1:8" x14ac:dyDescent="0.4">
      <c r="A18" s="1">
        <v>18</v>
      </c>
      <c r="F18" t="s">
        <v>168</v>
      </c>
      <c r="G18" t="s">
        <v>220</v>
      </c>
      <c r="H18" s="71" t="s">
        <v>216</v>
      </c>
    </row>
    <row r="19" spans="1:8" x14ac:dyDescent="0.4">
      <c r="A19" s="1">
        <v>19</v>
      </c>
      <c r="F19" t="s">
        <v>188</v>
      </c>
      <c r="H19" s="71" t="s">
        <v>217</v>
      </c>
    </row>
    <row r="20" spans="1:8" x14ac:dyDescent="0.4">
      <c r="A20" s="1">
        <v>20</v>
      </c>
      <c r="F20" t="s">
        <v>190</v>
      </c>
      <c r="H20" s="71" t="s">
        <v>218</v>
      </c>
    </row>
    <row r="21" spans="1:8" x14ac:dyDescent="0.4">
      <c r="A21" s="1">
        <v>21</v>
      </c>
      <c r="F21" t="s">
        <v>192</v>
      </c>
      <c r="H21" s="71" t="s">
        <v>219</v>
      </c>
    </row>
    <row r="22" spans="1:8" x14ac:dyDescent="0.4">
      <c r="A22" s="1">
        <v>22</v>
      </c>
      <c r="F22" t="s">
        <v>194</v>
      </c>
    </row>
    <row r="23" spans="1:8" x14ac:dyDescent="0.4">
      <c r="A23" s="1">
        <v>23</v>
      </c>
      <c r="F23" t="s">
        <v>195</v>
      </c>
    </row>
    <row r="24" spans="1:8" x14ac:dyDescent="0.4">
      <c r="A24" s="1">
        <v>24</v>
      </c>
      <c r="F24" t="s">
        <v>197</v>
      </c>
    </row>
    <row r="25" spans="1:8" x14ac:dyDescent="0.4">
      <c r="A25" s="1">
        <v>25</v>
      </c>
      <c r="F25" t="s">
        <v>198</v>
      </c>
    </row>
    <row r="26" spans="1:8" x14ac:dyDescent="0.4">
      <c r="A26" s="1">
        <v>26</v>
      </c>
      <c r="F26" t="s">
        <v>220</v>
      </c>
    </row>
    <row r="27" spans="1:8" x14ac:dyDescent="0.4">
      <c r="A27" s="1">
        <v>27</v>
      </c>
    </row>
    <row r="28" spans="1:8" x14ac:dyDescent="0.4">
      <c r="A28" s="1">
        <v>28</v>
      </c>
    </row>
    <row r="29" spans="1:8" x14ac:dyDescent="0.4">
      <c r="A29" s="1">
        <v>29</v>
      </c>
    </row>
    <row r="30" spans="1:8" x14ac:dyDescent="0.4">
      <c r="A30" s="1">
        <v>30</v>
      </c>
    </row>
  </sheetData>
  <customSheetViews>
    <customSheetView guid="{7EC30F25-168A-4E72-A98F-EAC6A78E0CCB}" topLeftCell="B1">
      <selection activeCell="B10" sqref="B10"/>
      <pageMargins left="0.7" right="0.7" top="0.75" bottom="0.75" header="0.3" footer="0.3"/>
    </customSheetView>
    <customSheetView guid="{35DF211E-12B9-40D9-A177-3A837FCC9577}" topLeftCell="B1">
      <selection activeCell="B10" sqref="B10"/>
      <pageMargins left="0.7" right="0.7" top="0.75" bottom="0.75" header="0.3" footer="0.3"/>
    </customSheetView>
    <customSheetView guid="{2159CE1F-D4D7-40F1-8468-41FE783F48A6}" topLeftCell="B1">
      <selection activeCell="B10" sqref="B10"/>
      <pageMargins left="0.7" right="0.7" top="0.75" bottom="0.75" header="0.3" footer="0.3"/>
    </customSheetView>
  </customSheetView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42CD-B398-4243-B8FE-ACE201542B29}">
  <dimension ref="A1:J21"/>
  <sheetViews>
    <sheetView workbookViewId="0">
      <selection activeCell="I9" sqref="I9"/>
    </sheetView>
  </sheetViews>
  <sheetFormatPr defaultRowHeight="18.75" x14ac:dyDescent="0.4"/>
  <cols>
    <col min="1" max="1" width="22.625" customWidth="1"/>
    <col min="2" max="2" width="16.25" bestFit="1" customWidth="1"/>
    <col min="3" max="3" width="3" bestFit="1" customWidth="1"/>
    <col min="4" max="4" width="4.875" bestFit="1" customWidth="1"/>
    <col min="5" max="5" width="8.625" style="1"/>
    <col min="6" max="6" width="15.125" customWidth="1"/>
    <col min="7" max="7" width="8.5" style="1" bestFit="1" customWidth="1"/>
    <col min="8" max="8" width="17.125" customWidth="1"/>
    <col min="9" max="9" width="19.125" bestFit="1" customWidth="1"/>
    <col min="10" max="10" width="28.875" bestFit="1" customWidth="1"/>
  </cols>
  <sheetData>
    <row r="1" spans="1:10" x14ac:dyDescent="0.4">
      <c r="A1" s="1" t="s">
        <v>46</v>
      </c>
      <c r="B1" s="1" t="s">
        <v>236</v>
      </c>
      <c r="C1" s="1" t="s">
        <v>147</v>
      </c>
      <c r="D1" s="1" t="s">
        <v>146</v>
      </c>
      <c r="E1" s="1" t="s">
        <v>47</v>
      </c>
      <c r="F1" s="1" t="s">
        <v>48</v>
      </c>
      <c r="G1" s="1" t="s">
        <v>49</v>
      </c>
      <c r="H1" s="1" t="s">
        <v>50</v>
      </c>
      <c r="I1" s="1" t="s">
        <v>126</v>
      </c>
      <c r="J1" s="1" t="s">
        <v>127</v>
      </c>
    </row>
    <row r="2" spans="1:10" x14ac:dyDescent="0.4">
      <c r="A2" t="str">
        <f>'別添（入力様式）'!N2</f>
        <v>必ず入力してください</v>
      </c>
      <c r="B2" s="71">
        <f>'別添（入力様式）'!H8</f>
        <v>0</v>
      </c>
      <c r="C2" s="71">
        <f>'別添（入力様式）'!H10</f>
        <v>0</v>
      </c>
      <c r="D2" s="71">
        <f>'別添（入力様式）'!J10</f>
        <v>0</v>
      </c>
      <c r="E2" s="1">
        <f>'別添（入力様式）'!D81</f>
        <v>0</v>
      </c>
      <c r="F2" s="71">
        <f>'別添（入力様式）'!C23</f>
        <v>0</v>
      </c>
      <c r="G2" s="1">
        <f>'別添（入力様式）'!H81</f>
        <v>0</v>
      </c>
      <c r="H2" s="71">
        <f>'別添（入力様式）'!C51</f>
        <v>0</v>
      </c>
      <c r="I2">
        <f>'別添（入力様式）'!K90</f>
        <v>2200000</v>
      </c>
      <c r="J2" t="e">
        <f>'別添（入力様式）'!K92</f>
        <v>#N/A</v>
      </c>
    </row>
    <row r="3" spans="1:10" x14ac:dyDescent="0.4">
      <c r="F3" s="71">
        <f>'別添（入力様式）'!C24</f>
        <v>0</v>
      </c>
      <c r="H3" s="71">
        <f>'別添（入力様式）'!C52</f>
        <v>0</v>
      </c>
    </row>
    <row r="4" spans="1:10" x14ac:dyDescent="0.4">
      <c r="F4" s="71">
        <f>'別添（入力様式）'!C25</f>
        <v>0</v>
      </c>
      <c r="H4" s="71">
        <f>'別添（入力様式）'!C53</f>
        <v>0</v>
      </c>
    </row>
    <row r="5" spans="1:10" x14ac:dyDescent="0.4">
      <c r="F5" s="71">
        <f>'別添（入力様式）'!C26</f>
        <v>0</v>
      </c>
      <c r="H5" s="71">
        <f>'別添（入力様式）'!C54</f>
        <v>0</v>
      </c>
    </row>
    <row r="6" spans="1:10" x14ac:dyDescent="0.4">
      <c r="F6" s="71">
        <f>'別添（入力様式）'!C27</f>
        <v>0</v>
      </c>
      <c r="H6" s="71">
        <f>'別添（入力様式）'!C55</f>
        <v>0</v>
      </c>
    </row>
    <row r="7" spans="1:10" x14ac:dyDescent="0.4">
      <c r="F7" s="71">
        <f>'別添（入力様式）'!C28</f>
        <v>0</v>
      </c>
      <c r="H7" s="71">
        <f>'別添（入力様式）'!C56</f>
        <v>0</v>
      </c>
    </row>
    <row r="8" spans="1:10" x14ac:dyDescent="0.4">
      <c r="F8" s="71">
        <f>'別添（入力様式）'!C29</f>
        <v>0</v>
      </c>
      <c r="H8" s="71">
        <f>'別添（入力様式）'!C57</f>
        <v>0</v>
      </c>
    </row>
    <row r="9" spans="1:10" x14ac:dyDescent="0.4">
      <c r="F9" s="71">
        <f>'別添（入力様式）'!C30</f>
        <v>0</v>
      </c>
      <c r="H9" s="71">
        <f>'別添（入力様式）'!C58</f>
        <v>0</v>
      </c>
    </row>
    <row r="10" spans="1:10" x14ac:dyDescent="0.4">
      <c r="F10" s="71">
        <f>'別添（入力様式）'!C31</f>
        <v>0</v>
      </c>
      <c r="H10" s="71">
        <f>'別添（入力様式）'!C59</f>
        <v>0</v>
      </c>
    </row>
    <row r="11" spans="1:10" x14ac:dyDescent="0.4">
      <c r="F11" s="71">
        <f>'別添（入力様式）'!C32</f>
        <v>0</v>
      </c>
      <c r="H11" s="71">
        <f>'別添（入力様式）'!C60</f>
        <v>0</v>
      </c>
    </row>
    <row r="12" spans="1:10" x14ac:dyDescent="0.4">
      <c r="F12" s="71">
        <f>'別添（入力様式）'!C33</f>
        <v>0</v>
      </c>
      <c r="H12" s="71">
        <f>'別添（入力様式）'!C61</f>
        <v>0</v>
      </c>
    </row>
    <row r="13" spans="1:10" x14ac:dyDescent="0.4">
      <c r="F13" s="71">
        <f>'別添（入力様式）'!C34</f>
        <v>0</v>
      </c>
      <c r="H13" s="71">
        <f>'別添（入力様式）'!C62</f>
        <v>0</v>
      </c>
    </row>
    <row r="14" spans="1:10" x14ac:dyDescent="0.4">
      <c r="F14" s="71">
        <f>'別添（入力様式）'!C35</f>
        <v>0</v>
      </c>
      <c r="H14" s="71">
        <f>'別添（入力様式）'!C63</f>
        <v>0</v>
      </c>
    </row>
    <row r="15" spans="1:10" x14ac:dyDescent="0.4">
      <c r="F15" s="71">
        <f>'別添（入力様式）'!C36</f>
        <v>0</v>
      </c>
      <c r="H15" s="71">
        <f>'別添（入力様式）'!C64</f>
        <v>0</v>
      </c>
    </row>
    <row r="16" spans="1:10" x14ac:dyDescent="0.4">
      <c r="F16" s="71">
        <f>'別添（入力様式）'!C37</f>
        <v>0</v>
      </c>
      <c r="H16" s="71">
        <f>'別添（入力様式）'!C65</f>
        <v>0</v>
      </c>
    </row>
    <row r="17" spans="6:8" x14ac:dyDescent="0.4">
      <c r="F17" s="71">
        <f>'別添（入力様式）'!C38</f>
        <v>0</v>
      </c>
      <c r="H17" s="71">
        <f>'別添（入力様式）'!C66</f>
        <v>0</v>
      </c>
    </row>
    <row r="18" spans="6:8" x14ac:dyDescent="0.4">
      <c r="F18" s="71">
        <f>'別添（入力様式）'!C39</f>
        <v>0</v>
      </c>
      <c r="H18" s="71">
        <f>'別添（入力様式）'!C67</f>
        <v>0</v>
      </c>
    </row>
    <row r="19" spans="6:8" x14ac:dyDescent="0.4">
      <c r="F19" s="71">
        <f>'別添（入力様式）'!C40</f>
        <v>0</v>
      </c>
      <c r="H19" s="71">
        <f>'別添（入力様式）'!C68</f>
        <v>0</v>
      </c>
    </row>
    <row r="20" spans="6:8" x14ac:dyDescent="0.4">
      <c r="F20" s="71">
        <f>'別添（入力様式）'!C41</f>
        <v>0</v>
      </c>
      <c r="H20" s="71">
        <f>'別添（入力様式）'!C69</f>
        <v>0</v>
      </c>
    </row>
    <row r="21" spans="6:8" x14ac:dyDescent="0.4">
      <c r="F21" s="71">
        <f>'別添（入力様式）'!C42</f>
        <v>0</v>
      </c>
      <c r="H21" s="71">
        <f>'別添（入力様式）'!C70</f>
        <v>0</v>
      </c>
    </row>
  </sheetData>
  <customSheetViews>
    <customSheetView guid="{7EC30F25-168A-4E72-A98F-EAC6A78E0CCB}">
      <selection activeCell="I9" sqref="I9"/>
      <pageMargins left="0.7" right="0.7" top="0.75" bottom="0.75" header="0.3" footer="0.3"/>
    </customSheetView>
    <customSheetView guid="{35DF211E-12B9-40D9-A177-3A837FCC9577}">
      <selection activeCell="I9" sqref="I9"/>
      <pageMargins left="0.7" right="0.7" top="0.75" bottom="0.75" header="0.3" footer="0.3"/>
    </customSheetView>
    <customSheetView guid="{2159CE1F-D4D7-40F1-8468-41FE783F48A6}">
      <selection activeCell="I9" sqref="I9"/>
      <pageMargins left="0.7" right="0.7" top="0.75" bottom="0.75" header="0.3" footer="0.3"/>
    </customSheetView>
  </customSheetView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別添（入力様式）</vt:lpstr>
      <vt:lpstr>留意事項</vt:lpstr>
      <vt:lpstr>記入例</vt:lpstr>
      <vt:lpstr>選択リスト（変更しないこと！）</vt:lpstr>
      <vt:lpstr>集計（変更しないこと！）</vt:lpstr>
      <vt:lpstr>'別添（入力様式）'!Print_Area</vt:lpstr>
      <vt:lpstr>留意事項!Print_Area</vt:lpstr>
      <vt:lpstr>記入例!Print_Titles</vt:lpstr>
      <vt:lpstr>'別添（入力様式）'!Print_Titles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加藤 美晴</cp:lastModifiedBy>
  <cp:lastPrinted>2024-04-10T08:34:33Z</cp:lastPrinted>
  <dcterms:created xsi:type="dcterms:W3CDTF">2022-05-18T09:42:55Z</dcterms:created>
  <dcterms:modified xsi:type="dcterms:W3CDTF">2024-04-11T09:10:51Z</dcterms:modified>
</cp:coreProperties>
</file>