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192.168.1.3\files\2200 短期大学認証評価\2201 短期大学認証評価\短期大学認証評価ハンドブック\第04期\2024.04\様式編\"/>
    </mc:Choice>
  </mc:AlternateContent>
  <xr:revisionPtr revIDLastSave="0" documentId="13_ncr:1_{987F563C-2F87-498B-8C9F-CFEF1B1A8D12}" xr6:coauthVersionLast="47" xr6:coauthVersionMax="47" xr10:uidLastSave="{00000000-0000-0000-0000-000000000000}"/>
  <bookViews>
    <workbookView xWindow="-110" yWindow="-110" windowWidth="19420" windowHeight="11020" tabRatio="897" xr2:uid="{3DA3E416-8AE8-4A81-B156-BF7DC3C6C837}"/>
  </bookViews>
  <sheets>
    <sheet name="表紙" sheetId="8" r:id="rId1"/>
    <sheet name="短期大学基礎データ作成上の注意事項" sheetId="9" r:id="rId2"/>
    <sheet name="募集停止学科・専攻科等の取り扱いについて" sheetId="10" r:id="rId3"/>
    <sheet name="目次" sheetId="11" r:id="rId4"/>
    <sheet name="表１【改定前】" sheetId="22" r:id="rId5"/>
    <sheet name="表１【改定後】" sheetId="20" r:id="rId6"/>
    <sheet name="表２" sheetId="21" r:id="rId7"/>
    <sheet name="表３" sheetId="4" r:id="rId8"/>
    <sheet name="表４" sheetId="19" r:id="rId9"/>
    <sheet name="表５" sheetId="6" r:id="rId10"/>
    <sheet name="表６" sheetId="2" r:id="rId11"/>
    <sheet name="表７" sheetId="3" r:id="rId12"/>
    <sheet name="表８" sheetId="23" r:id="rId13"/>
    <sheet name="表９" sheetId="27" r:id="rId14"/>
    <sheet name="表10" sheetId="28" r:id="rId15"/>
    <sheet name="表11" sheetId="29" r:id="rId16"/>
    <sheet name="表12" sheetId="30" r:id="rId17"/>
    <sheet name="表13" sheetId="18" r:id="rId18"/>
  </sheets>
  <definedNames>
    <definedName name="Access_Button" hidden="1">"留意事項_留意事項_List"</definedName>
    <definedName name="AccessDatabase" hidden="1">"B:\山口\自己点検\大学基準協会\留意事項.mdb"</definedName>
    <definedName name="_xlnm.Print_Area" localSheetId="1">短期大学基礎データ作成上の注意事項!$A$1:$D$17</definedName>
    <definedName name="_xlnm.Print_Area" localSheetId="5">表１【改定後】!$A$1:$BM$122</definedName>
    <definedName name="_xlnm.Print_Area" localSheetId="4">表１【改定前】!$A$1:$BM$113</definedName>
    <definedName name="_xlnm.Print_Area" localSheetId="14">表10!$A$1:$J$41</definedName>
    <definedName name="_xlnm.Print_Area" localSheetId="15">表11!$A$1:$J$37</definedName>
    <definedName name="_xlnm.Print_Area" localSheetId="16">表12!$A$1:$J$27</definedName>
    <definedName name="_xlnm.Print_Area" localSheetId="17">表13!$A$1:$I$25</definedName>
    <definedName name="_xlnm.Print_Area" localSheetId="6">表２!$A$1:$K$62</definedName>
    <definedName name="_xlnm.Print_Area" localSheetId="7">表３!$A$1:$AE$45</definedName>
    <definedName name="_xlnm.Print_Area" localSheetId="8">表４!$A$1:$L$43</definedName>
    <definedName name="_xlnm.Print_Area" localSheetId="9">表５!$A$1:$J$44</definedName>
    <definedName name="_xlnm.Print_Area" localSheetId="10">表６!$A$1:$H$40</definedName>
    <definedName name="_xlnm.Print_Area" localSheetId="11">表７!$A$1:$I$17</definedName>
    <definedName name="_xlnm.Print_Area" localSheetId="12">表８!$A$1:$N$39</definedName>
    <definedName name="_xlnm.Print_Area" localSheetId="13">表９!$A$1:$J$41</definedName>
    <definedName name="_xlnm.Print_Area" localSheetId="0">表紙!$A$1:$A$11</definedName>
    <definedName name="_xlnm.Print_Area" localSheetId="2">募集停止学科・専攻科等の取り扱いについて!$A$1:$H$7</definedName>
    <definedName name="_xlnm.Print_Area" localSheetId="3">目次!$A$1:$E$27</definedName>
    <definedName name="Z_68F2F721_006E_4A2A_81AB_307B912C1183_.wvu.PrintArea" localSheetId="6" hidden="1">表２!$A$2:$K$2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73" i="20" l="1"/>
  <c r="AN73" i="20"/>
  <c r="AH73" i="20"/>
  <c r="AC73" i="20"/>
  <c r="Z73" i="20"/>
  <c r="X73" i="20"/>
  <c r="V73" i="20"/>
  <c r="Q73" i="20"/>
  <c r="N73" i="20"/>
  <c r="L73" i="20"/>
  <c r="J67" i="22"/>
  <c r="V67" i="22"/>
  <c r="AN67" i="22"/>
  <c r="AH67" i="22"/>
  <c r="Z67" i="22"/>
  <c r="X67" i="22"/>
  <c r="N67" i="22"/>
  <c r="L67" i="22"/>
  <c r="AT34" i="22"/>
  <c r="AT33" i="22"/>
  <c r="AT32" i="22"/>
  <c r="AT40" i="20"/>
  <c r="AT34" i="20"/>
  <c r="AT28" i="20"/>
  <c r="AZ53" i="20"/>
  <c r="AG45" i="20"/>
  <c r="AG46" i="20" s="1"/>
  <c r="V37" i="20"/>
  <c r="V34" i="20" s="1"/>
  <c r="S37" i="20"/>
  <c r="S34" i="20" s="1"/>
  <c r="P37" i="20"/>
  <c r="P34" i="20" s="1"/>
  <c r="M37" i="20"/>
  <c r="M34" i="20" s="1"/>
  <c r="V31" i="20"/>
  <c r="S31" i="20"/>
  <c r="P31" i="20"/>
  <c r="M31" i="20"/>
  <c r="AH37" i="20"/>
  <c r="AH34" i="20" s="1"/>
  <c r="AG39" i="22"/>
  <c r="Y33" i="22"/>
  <c r="Y32" i="22"/>
  <c r="AZ49" i="20"/>
  <c r="AZ48" i="20"/>
  <c r="AZ51" i="20"/>
  <c r="AZ50" i="20"/>
  <c r="AR50" i="20"/>
  <c r="AG50" i="20"/>
  <c r="X50" i="20"/>
  <c r="AS46" i="20"/>
  <c r="AL46" i="20"/>
  <c r="AB46" i="20"/>
  <c r="W46" i="20"/>
  <c r="R46" i="20"/>
  <c r="M46" i="20"/>
  <c r="AN37" i="20"/>
  <c r="AN34" i="20" s="1"/>
  <c r="AK37" i="20"/>
  <c r="AK34" i="20" s="1"/>
  <c r="Y31" i="20" l="1"/>
  <c r="BH41" i="20"/>
  <c r="BE41" i="20"/>
  <c r="AQ41" i="20"/>
  <c r="AN41" i="20"/>
  <c r="AK41" i="20"/>
  <c r="AH41" i="20"/>
  <c r="BJ35" i="20"/>
  <c r="BJ29" i="20"/>
  <c r="AW34" i="20"/>
  <c r="BB34" i="20" s="1"/>
  <c r="BB41" i="20" s="1"/>
  <c r="Q67" i="22"/>
  <c r="AZ47" i="22"/>
  <c r="AZ45" i="22"/>
  <c r="AZ43" i="22"/>
  <c r="AZ42" i="22"/>
  <c r="AZ44" i="22"/>
  <c r="AR44" i="22"/>
  <c r="AG44" i="22"/>
  <c r="X44" i="22"/>
  <c r="AZ40" i="22"/>
  <c r="AS40" i="22"/>
  <c r="AL40" i="22"/>
  <c r="AG40" i="22"/>
  <c r="AB40" i="22"/>
  <c r="W40" i="22"/>
  <c r="R40" i="22"/>
  <c r="M40" i="22"/>
  <c r="BH35" i="22"/>
  <c r="BE35" i="22"/>
  <c r="AQ35" i="22"/>
  <c r="AN35" i="22"/>
  <c r="AK35" i="22"/>
  <c r="AH35" i="22"/>
  <c r="AE35" i="22"/>
  <c r="AB35" i="22"/>
  <c r="Y35" i="22"/>
  <c r="V35" i="22"/>
  <c r="S35" i="22"/>
  <c r="P35" i="22"/>
  <c r="M35" i="22"/>
  <c r="P26" i="30"/>
  <c r="O26" i="30"/>
  <c r="H24" i="30" s="1"/>
  <c r="N26" i="30"/>
  <c r="G24" i="30" s="1"/>
  <c r="M26" i="30"/>
  <c r="L26" i="30"/>
  <c r="E24" i="30" s="1"/>
  <c r="P25" i="30"/>
  <c r="O25" i="30"/>
  <c r="N25" i="30"/>
  <c r="G8" i="30" s="1"/>
  <c r="M25" i="30"/>
  <c r="L25" i="30"/>
  <c r="E8" i="30" s="1"/>
  <c r="P24" i="30"/>
  <c r="I6" i="30" s="1"/>
  <c r="O24" i="30"/>
  <c r="N24" i="30"/>
  <c r="G6" i="30" s="1"/>
  <c r="M24" i="30"/>
  <c r="L24" i="30"/>
  <c r="I24" i="30"/>
  <c r="F24" i="30"/>
  <c r="I22" i="30"/>
  <c r="H22" i="30"/>
  <c r="G22" i="30"/>
  <c r="F22" i="30"/>
  <c r="E22" i="30"/>
  <c r="I20" i="30"/>
  <c r="H20" i="30"/>
  <c r="G20" i="30"/>
  <c r="F20" i="30"/>
  <c r="E20" i="30"/>
  <c r="I18" i="30"/>
  <c r="H18" i="30"/>
  <c r="G18" i="30"/>
  <c r="F18" i="30"/>
  <c r="E18" i="30"/>
  <c r="I16" i="30"/>
  <c r="H16" i="30"/>
  <c r="G16" i="30"/>
  <c r="F16" i="30"/>
  <c r="E16" i="30"/>
  <c r="P14" i="30"/>
  <c r="O14" i="30"/>
  <c r="H10" i="30" s="1"/>
  <c r="N14" i="30"/>
  <c r="G10" i="30" s="1"/>
  <c r="M14" i="30"/>
  <c r="L14" i="30"/>
  <c r="E10" i="30" s="1"/>
  <c r="I14" i="30"/>
  <c r="H14" i="30"/>
  <c r="G14" i="30"/>
  <c r="F14" i="30"/>
  <c r="E14" i="30"/>
  <c r="I12" i="30"/>
  <c r="H12" i="30"/>
  <c r="G12" i="30"/>
  <c r="F12" i="30"/>
  <c r="E12" i="30"/>
  <c r="I10" i="30"/>
  <c r="F10" i="30"/>
  <c r="I8" i="30"/>
  <c r="H8" i="30"/>
  <c r="F8" i="30"/>
  <c r="H6" i="30"/>
  <c r="F6" i="30"/>
  <c r="E6" i="30"/>
  <c r="I34" i="29"/>
  <c r="H34" i="29"/>
  <c r="G34" i="29"/>
  <c r="F34" i="29"/>
  <c r="E34" i="29"/>
  <c r="I32" i="29"/>
  <c r="H32" i="29"/>
  <c r="G32" i="29"/>
  <c r="F32" i="29"/>
  <c r="E32" i="29"/>
  <c r="I30" i="29"/>
  <c r="H30" i="29"/>
  <c r="G30" i="29"/>
  <c r="F30" i="29"/>
  <c r="E30" i="29"/>
  <c r="I28" i="29"/>
  <c r="H28" i="29"/>
  <c r="G28" i="29"/>
  <c r="F28" i="29"/>
  <c r="E28" i="29"/>
  <c r="I26" i="29"/>
  <c r="H26" i="29"/>
  <c r="G26" i="29"/>
  <c r="F26" i="29"/>
  <c r="E26" i="29"/>
  <c r="P25" i="29"/>
  <c r="I20" i="29" s="1"/>
  <c r="O25" i="29"/>
  <c r="N25" i="29"/>
  <c r="G20" i="29" s="1"/>
  <c r="M25" i="29"/>
  <c r="F20" i="29" s="1"/>
  <c r="L25" i="29"/>
  <c r="P24" i="29"/>
  <c r="I16" i="29" s="1"/>
  <c r="O24" i="29"/>
  <c r="N24" i="29"/>
  <c r="M24" i="29"/>
  <c r="F16" i="29" s="1"/>
  <c r="L24" i="29"/>
  <c r="E12" i="29" s="1"/>
  <c r="I24" i="29"/>
  <c r="H24" i="29"/>
  <c r="G24" i="29"/>
  <c r="F24" i="29"/>
  <c r="E24" i="29"/>
  <c r="I22" i="29"/>
  <c r="H22" i="29"/>
  <c r="G22" i="29"/>
  <c r="F22" i="29"/>
  <c r="E22" i="29"/>
  <c r="H20" i="29"/>
  <c r="E20" i="29"/>
  <c r="I18" i="29"/>
  <c r="H18" i="29"/>
  <c r="G18" i="29"/>
  <c r="F18" i="29"/>
  <c r="E18" i="29"/>
  <c r="H16" i="29"/>
  <c r="G16" i="29"/>
  <c r="E16" i="29"/>
  <c r="I14" i="29"/>
  <c r="H14" i="29"/>
  <c r="G14" i="29"/>
  <c r="I12" i="29"/>
  <c r="H12" i="29"/>
  <c r="G12" i="29"/>
  <c r="F12" i="29"/>
  <c r="I10" i="29"/>
  <c r="H10" i="29"/>
  <c r="G10" i="29"/>
  <c r="F10" i="29"/>
  <c r="E10" i="29"/>
  <c r="I8" i="29"/>
  <c r="H8" i="29"/>
  <c r="G8" i="29"/>
  <c r="F8" i="29"/>
  <c r="E8" i="29"/>
  <c r="I6" i="29"/>
  <c r="H6" i="29"/>
  <c r="G6" i="29"/>
  <c r="F6" i="29"/>
  <c r="E6" i="29"/>
  <c r="I38" i="28"/>
  <c r="H38" i="28"/>
  <c r="G38" i="28"/>
  <c r="F38" i="28"/>
  <c r="E38" i="28"/>
  <c r="I36" i="28"/>
  <c r="H36" i="28"/>
  <c r="G36" i="28"/>
  <c r="F36" i="28"/>
  <c r="E36" i="28"/>
  <c r="I34" i="28"/>
  <c r="H34" i="28"/>
  <c r="G34" i="28"/>
  <c r="F34" i="28"/>
  <c r="E34" i="28"/>
  <c r="I32" i="28"/>
  <c r="H32" i="28"/>
  <c r="G32" i="28"/>
  <c r="F32" i="28"/>
  <c r="E32" i="28"/>
  <c r="I30" i="28"/>
  <c r="H30" i="28"/>
  <c r="G30" i="28"/>
  <c r="F30" i="28"/>
  <c r="E30" i="28"/>
  <c r="I28" i="28"/>
  <c r="H28" i="28"/>
  <c r="G28" i="28"/>
  <c r="F28" i="28"/>
  <c r="E28" i="28"/>
  <c r="I26" i="28"/>
  <c r="H26" i="28"/>
  <c r="G26" i="28"/>
  <c r="F26" i="28"/>
  <c r="E26" i="28"/>
  <c r="I24" i="28"/>
  <c r="H24" i="28"/>
  <c r="G24" i="28"/>
  <c r="F24" i="28"/>
  <c r="E24" i="28"/>
  <c r="I22" i="28"/>
  <c r="H22" i="28"/>
  <c r="G22" i="28"/>
  <c r="F22" i="28"/>
  <c r="E22" i="28"/>
  <c r="I20" i="28"/>
  <c r="H20" i="28"/>
  <c r="G20" i="28"/>
  <c r="F20" i="28"/>
  <c r="E20" i="28"/>
  <c r="I18" i="28"/>
  <c r="H18" i="28"/>
  <c r="G18" i="28"/>
  <c r="F18" i="28"/>
  <c r="E18" i="28"/>
  <c r="I16" i="28"/>
  <c r="H16" i="28"/>
  <c r="G16" i="28"/>
  <c r="F16" i="28"/>
  <c r="E16" i="28"/>
  <c r="I14" i="28"/>
  <c r="H14" i="28"/>
  <c r="G14" i="28"/>
  <c r="F14" i="28"/>
  <c r="E14" i="28"/>
  <c r="I12" i="28"/>
  <c r="H12" i="28"/>
  <c r="G12" i="28"/>
  <c r="F12" i="28"/>
  <c r="E12" i="28"/>
  <c r="I10" i="28"/>
  <c r="H10" i="28"/>
  <c r="G10" i="28"/>
  <c r="F10" i="28"/>
  <c r="E10" i="28"/>
  <c r="I8" i="28"/>
  <c r="H8" i="28"/>
  <c r="G8" i="28"/>
  <c r="F8" i="28"/>
  <c r="E8" i="28"/>
  <c r="I6" i="28"/>
  <c r="H6" i="28"/>
  <c r="G6" i="28"/>
  <c r="F6" i="28"/>
  <c r="E6" i="28"/>
  <c r="I38" i="27"/>
  <c r="H38" i="27"/>
  <c r="G38" i="27"/>
  <c r="F38" i="27"/>
  <c r="E38" i="27"/>
  <c r="I36" i="27"/>
  <c r="H36" i="27"/>
  <c r="G36" i="27"/>
  <c r="F36" i="27"/>
  <c r="E36" i="27"/>
  <c r="I34" i="27"/>
  <c r="H34" i="27"/>
  <c r="G34" i="27"/>
  <c r="F34" i="27"/>
  <c r="E34" i="27"/>
  <c r="I32" i="27"/>
  <c r="H32" i="27"/>
  <c r="G32" i="27"/>
  <c r="F32" i="27"/>
  <c r="E32" i="27"/>
  <c r="I30" i="27"/>
  <c r="H30" i="27"/>
  <c r="G30" i="27"/>
  <c r="F30" i="27"/>
  <c r="E30" i="27"/>
  <c r="I28" i="27"/>
  <c r="H28" i="27"/>
  <c r="G28" i="27"/>
  <c r="F28" i="27"/>
  <c r="E28" i="27"/>
  <c r="I26" i="27"/>
  <c r="H26" i="27"/>
  <c r="G26" i="27"/>
  <c r="F26" i="27"/>
  <c r="E26" i="27"/>
  <c r="I24" i="27"/>
  <c r="H24" i="27"/>
  <c r="G24" i="27"/>
  <c r="F24" i="27"/>
  <c r="E24" i="27"/>
  <c r="I22" i="27"/>
  <c r="H22" i="27"/>
  <c r="G22" i="27"/>
  <c r="F22" i="27"/>
  <c r="E22" i="27"/>
  <c r="I20" i="27"/>
  <c r="H20" i="27"/>
  <c r="G20" i="27"/>
  <c r="F20" i="27"/>
  <c r="E20" i="27"/>
  <c r="I18" i="27"/>
  <c r="H18" i="27"/>
  <c r="G18" i="27"/>
  <c r="F18" i="27"/>
  <c r="E18" i="27"/>
  <c r="I16" i="27"/>
  <c r="H16" i="27"/>
  <c r="G16" i="27"/>
  <c r="F16" i="27"/>
  <c r="E16" i="27"/>
  <c r="I14" i="27"/>
  <c r="H14" i="27"/>
  <c r="G14" i="27"/>
  <c r="F14" i="27"/>
  <c r="E14" i="27"/>
  <c r="I12" i="27"/>
  <c r="H12" i="27"/>
  <c r="G12" i="27"/>
  <c r="F12" i="27"/>
  <c r="E12" i="27"/>
  <c r="I10" i="27"/>
  <c r="H10" i="27"/>
  <c r="G10" i="27"/>
  <c r="F10" i="27"/>
  <c r="E10" i="27"/>
  <c r="I8" i="27"/>
  <c r="H8" i="27"/>
  <c r="G8" i="27"/>
  <c r="F8" i="27"/>
  <c r="E8" i="27"/>
  <c r="I6" i="27"/>
  <c r="H6" i="27"/>
  <c r="G6" i="27"/>
  <c r="F6" i="27"/>
  <c r="E6" i="27"/>
  <c r="AZ34" i="20" l="1"/>
  <c r="AZ41" i="20" s="1"/>
  <c r="AW41" i="20"/>
  <c r="AT41" i="20"/>
  <c r="E14" i="29"/>
  <c r="F14" i="29"/>
  <c r="P28" i="20" l="1"/>
  <c r="P41" i="20" s="1"/>
  <c r="M28" i="20"/>
  <c r="M41" i="20" s="1"/>
  <c r="Y39" i="20" l="1"/>
  <c r="Y38" i="20"/>
  <c r="Y36" i="20"/>
  <c r="Y35" i="20"/>
  <c r="Y33" i="20"/>
  <c r="Y32" i="20"/>
  <c r="V28" i="20"/>
  <c r="V41" i="20" s="1"/>
  <c r="S28" i="20"/>
  <c r="S41" i="20" s="1"/>
  <c r="Y30" i="20"/>
  <c r="Y29" i="20"/>
  <c r="M17" i="23"/>
  <c r="L17" i="23"/>
  <c r="J17" i="23"/>
  <c r="I17" i="23"/>
  <c r="G17" i="23"/>
  <c r="F17" i="23"/>
  <c r="M9" i="23"/>
  <c r="L9" i="23"/>
  <c r="J9" i="23"/>
  <c r="I9" i="23"/>
  <c r="G9" i="23"/>
  <c r="F9" i="23"/>
  <c r="Y37" i="20" l="1"/>
  <c r="Y34" i="20" s="1"/>
  <c r="I20" i="21"/>
  <c r="Y28" i="20" l="1"/>
  <c r="Y41" i="20" s="1"/>
  <c r="AW33" i="22"/>
  <c r="AW35" i="22" s="1"/>
  <c r="AT35" i="22"/>
  <c r="BB33" i="22" l="1"/>
  <c r="AZ33" i="22"/>
  <c r="BC33" i="22" l="1"/>
  <c r="AZ35" i="22"/>
  <c r="BB35" i="22"/>
  <c r="I12" i="21"/>
  <c r="E9" i="21"/>
  <c r="F9" i="21"/>
  <c r="G9" i="21"/>
  <c r="H9" i="21"/>
  <c r="I9" i="21"/>
  <c r="E12" i="21"/>
  <c r="F12" i="21"/>
  <c r="G12" i="21"/>
  <c r="H12" i="21"/>
  <c r="J7" i="21" l="1"/>
  <c r="AC67" i="22" l="1"/>
  <c r="E17" i="21" l="1"/>
  <c r="F17" i="21"/>
  <c r="G17" i="21"/>
  <c r="H17" i="21"/>
  <c r="I17" i="21"/>
  <c r="I22" i="21" s="1" a="1"/>
  <c r="I22" i="21" s="1"/>
  <c r="E20" i="21"/>
  <c r="F20" i="21"/>
  <c r="F27" i="21" s="1" a="1"/>
  <c r="F27" i="21" s="1"/>
  <c r="G20" i="21"/>
  <c r="G25" i="21" s="1" a="1"/>
  <c r="G25" i="21" s="1"/>
  <c r="H20" i="21"/>
  <c r="I28" i="21" a="1"/>
  <c r="I28" i="21" s="1"/>
  <c r="E39" i="21"/>
  <c r="J37" i="21" s="1"/>
  <c r="F39" i="21"/>
  <c r="G39" i="21"/>
  <c r="H39" i="21"/>
  <c r="I39" i="21"/>
  <c r="E42" i="21"/>
  <c r="F42" i="21"/>
  <c r="G42" i="21"/>
  <c r="H42" i="21"/>
  <c r="I42" i="21"/>
  <c r="F25" i="21" l="1" a="1"/>
  <c r="F25" i="21" s="1"/>
  <c r="H23" i="21" a="1"/>
  <c r="H23" i="21" s="1"/>
  <c r="J15" i="21"/>
  <c r="H27" i="21" a="1"/>
  <c r="H27" i="21" s="1"/>
  <c r="G27" i="21" a="1"/>
  <c r="G27" i="21" s="1"/>
  <c r="E24" i="21" a="1"/>
  <c r="E24" i="21" s="1"/>
  <c r="E27" i="21" a="1"/>
  <c r="E27" i="21" s="1"/>
  <c r="H28" i="21" a="1"/>
  <c r="H28" i="21" s="1"/>
  <c r="E25" i="21" a="1"/>
  <c r="E25" i="21" s="1"/>
  <c r="G22" i="21" a="1"/>
  <c r="G22" i="21" s="1"/>
  <c r="F24" i="21" a="1"/>
  <c r="F24" i="21" s="1"/>
  <c r="I25" i="21" a="1"/>
  <c r="I25" i="21" s="1"/>
  <c r="I24" i="21" a="1"/>
  <c r="I24" i="21" s="1"/>
  <c r="E22" i="21" a="1"/>
  <c r="E22" i="21" s="1"/>
  <c r="I23" i="21" a="1"/>
  <c r="I23" i="21" s="1"/>
  <c r="G24" i="21" a="1"/>
  <c r="G24" i="21" s="1"/>
  <c r="G26" i="21" s="1"/>
  <c r="G23" i="21" a="1"/>
  <c r="G23" i="21" s="1"/>
  <c r="H24" i="21" a="1"/>
  <c r="H24" i="21" s="1"/>
  <c r="F28" i="21" a="1"/>
  <c r="F28" i="21" s="1"/>
  <c r="F29" i="21" s="1"/>
  <c r="G28" i="21" a="1"/>
  <c r="G28" i="21" s="1"/>
  <c r="E28" i="21" a="1"/>
  <c r="E28" i="21" s="1"/>
  <c r="I27" i="21" a="1"/>
  <c r="I27" i="21" s="1"/>
  <c r="I29" i="21" s="1"/>
  <c r="F22" i="21" a="1"/>
  <c r="F22" i="21" s="1"/>
  <c r="H25" i="21" a="1"/>
  <c r="H25" i="21" s="1"/>
  <c r="F23" i="21" a="1"/>
  <c r="F23" i="21" s="1"/>
  <c r="E23" i="21" a="1"/>
  <c r="E23" i="21" s="1"/>
  <c r="H22" i="21" a="1"/>
  <c r="H22" i="21" s="1"/>
  <c r="F26" i="21" l="1"/>
  <c r="H29" i="21"/>
  <c r="E29" i="21"/>
  <c r="E26" i="21"/>
  <c r="G29" i="21"/>
  <c r="I26" i="21"/>
  <c r="H26" i="21"/>
  <c r="AD7" i="4"/>
  <c r="AE7" i="4"/>
  <c r="AD8" i="4"/>
  <c r="AE8" i="4"/>
  <c r="AD9" i="4"/>
  <c r="AE9" i="4"/>
  <c r="AD10" i="4"/>
  <c r="AE10" i="4"/>
  <c r="AD12" i="4"/>
  <c r="AE12" i="4"/>
  <c r="AD13" i="4"/>
  <c r="AE13" i="4"/>
  <c r="AD14" i="4"/>
  <c r="AE14" i="4"/>
  <c r="AD15" i="4"/>
  <c r="AE15" i="4"/>
  <c r="J24" i="21" l="1"/>
</calcChain>
</file>

<file path=xl/sharedStrings.xml><?xml version="1.0" encoding="utf-8"?>
<sst xmlns="http://schemas.openxmlformats.org/spreadsheetml/2006/main" count="1979" uniqueCount="749">
  <si>
    <t>項目</t>
    <rPh sb="0" eb="2">
      <t>コウモク</t>
    </rPh>
    <phoneticPr fontId="9"/>
  </si>
  <si>
    <t>入学定員に対する平均比率</t>
    <rPh sb="0" eb="2">
      <t>ニュウガク</t>
    </rPh>
    <rPh sb="2" eb="4">
      <t>テイイン</t>
    </rPh>
    <rPh sb="5" eb="6">
      <t>タイ</t>
    </rPh>
    <rPh sb="8" eb="10">
      <t>ヘイキン</t>
    </rPh>
    <rPh sb="10" eb="12">
      <t>ヒリツ</t>
    </rPh>
    <phoneticPr fontId="9"/>
  </si>
  <si>
    <t>備　考</t>
    <rPh sb="0" eb="1">
      <t>ソナエ</t>
    </rPh>
    <rPh sb="2" eb="3">
      <t>コウ</t>
    </rPh>
    <phoneticPr fontId="8"/>
  </si>
  <si>
    <t>志願者数</t>
    <rPh sb="0" eb="3">
      <t>シガンシャ</t>
    </rPh>
    <rPh sb="3" eb="4">
      <t>スウ</t>
    </rPh>
    <phoneticPr fontId="8"/>
  </si>
  <si>
    <t>合格者数</t>
    <rPh sb="0" eb="3">
      <t>ゴウカクシャ</t>
    </rPh>
    <rPh sb="3" eb="4">
      <t>スウ</t>
    </rPh>
    <phoneticPr fontId="8"/>
  </si>
  <si>
    <t>入学者数</t>
    <rPh sb="0" eb="3">
      <t>ニュウガクシャ</t>
    </rPh>
    <rPh sb="3" eb="4">
      <t>スウ</t>
    </rPh>
    <phoneticPr fontId="8"/>
  </si>
  <si>
    <t>入学定員</t>
    <rPh sb="0" eb="2">
      <t>ニュウガク</t>
    </rPh>
    <rPh sb="2" eb="4">
      <t>テイイン</t>
    </rPh>
    <phoneticPr fontId="8"/>
  </si>
  <si>
    <t>入学定員充足率</t>
    <rPh sb="0" eb="2">
      <t>ニュウガク</t>
    </rPh>
    <rPh sb="2" eb="4">
      <t>テイイン</t>
    </rPh>
    <rPh sb="4" eb="6">
      <t>ジュウソク</t>
    </rPh>
    <rPh sb="6" eb="7">
      <t>リツ</t>
    </rPh>
    <phoneticPr fontId="8"/>
  </si>
  <si>
    <t>在籍学生数</t>
    <rPh sb="0" eb="2">
      <t>ザイセキ</t>
    </rPh>
    <rPh sb="2" eb="4">
      <t>ガクセイ</t>
    </rPh>
    <rPh sb="4" eb="5">
      <t>スウ</t>
    </rPh>
    <phoneticPr fontId="8"/>
  </si>
  <si>
    <t>収容定員</t>
    <rPh sb="0" eb="2">
      <t>シュウヨウ</t>
    </rPh>
    <rPh sb="2" eb="4">
      <t>テイイン</t>
    </rPh>
    <phoneticPr fontId="8"/>
  </si>
  <si>
    <t>収容定員充足率</t>
    <rPh sb="0" eb="2">
      <t>シュウヨウ</t>
    </rPh>
    <rPh sb="2" eb="4">
      <t>テイイン</t>
    </rPh>
    <rPh sb="4" eb="7">
      <t>ジュウソクリツ</t>
    </rPh>
    <phoneticPr fontId="8"/>
  </si>
  <si>
    <t>［注］</t>
    <phoneticPr fontId="8"/>
  </si>
  <si>
    <t>(a)</t>
    <phoneticPr fontId="12"/>
  </si>
  <si>
    <t>(b)</t>
    <phoneticPr fontId="12"/>
  </si>
  <si>
    <t xml:space="preserve">（ｃ）
</t>
    <phoneticPr fontId="12"/>
  </si>
  <si>
    <t>留年者数については、長期履修生、休学中又は休学によって進級の遅れた者、留学中又は留学によって進級の遅れた者の数が除かれているか、別資料によって除外される数が容易に確認可能であること。</t>
    <rPh sb="0" eb="4">
      <t>リュウネンシャスウ</t>
    </rPh>
    <rPh sb="54" eb="55">
      <t>カズ</t>
    </rPh>
    <rPh sb="56" eb="57">
      <t>ノゾ</t>
    </rPh>
    <rPh sb="64" eb="67">
      <t>ベツシリョウ</t>
    </rPh>
    <rPh sb="71" eb="73">
      <t>ジョガイ</t>
    </rPh>
    <rPh sb="76" eb="77">
      <t>カズ</t>
    </rPh>
    <rPh sb="78" eb="80">
      <t>ヨウイ</t>
    </rPh>
    <rPh sb="81" eb="83">
      <t>カクニン</t>
    </rPh>
    <rPh sb="83" eb="85">
      <t>カノウ</t>
    </rPh>
    <phoneticPr fontId="5"/>
  </si>
  <si>
    <t xml:space="preserve">(b)
</t>
    <phoneticPr fontId="3"/>
  </si>
  <si>
    <t xml:space="preserve">(a)
</t>
    <phoneticPr fontId="3"/>
  </si>
  <si>
    <t xml:space="preserve">５
</t>
    <phoneticPr fontId="5"/>
  </si>
  <si>
    <t xml:space="preserve">４
</t>
    <phoneticPr fontId="5"/>
  </si>
  <si>
    <t xml:space="preserve">３
</t>
    <phoneticPr fontId="5"/>
  </si>
  <si>
    <t xml:space="preserve">３
</t>
    <phoneticPr fontId="5"/>
  </si>
  <si>
    <t xml:space="preserve">２
</t>
    <phoneticPr fontId="5"/>
  </si>
  <si>
    <t xml:space="preserve">１
</t>
    <phoneticPr fontId="8"/>
  </si>
  <si>
    <t>[注]</t>
  </si>
  <si>
    <t>留年率（Ｂ）／（Ａ）*100</t>
    <rPh sb="0" eb="3">
      <t>リュウネンリツ</t>
    </rPh>
    <phoneticPr fontId="5"/>
  </si>
  <si>
    <t>うち留年者数（Ｂ）</t>
    <rPh sb="2" eb="4">
      <t>リュウネン</t>
    </rPh>
    <rPh sb="4" eb="5">
      <t>シャ</t>
    </rPh>
    <rPh sb="5" eb="6">
      <t>スウ</t>
    </rPh>
    <phoneticPr fontId="5"/>
  </si>
  <si>
    <t>在籍学生数（Ａ）</t>
    <rPh sb="0" eb="5">
      <t>ザイセキガクセイスウ</t>
    </rPh>
    <phoneticPr fontId="5"/>
  </si>
  <si>
    <t>計</t>
    <rPh sb="0" eb="1">
      <t>ケイ</t>
    </rPh>
    <phoneticPr fontId="5"/>
  </si>
  <si>
    <t>備考</t>
    <rPh sb="0" eb="2">
      <t>ビコウ</t>
    </rPh>
    <phoneticPr fontId="5"/>
  </si>
  <si>
    <t>N-2年度</t>
    <phoneticPr fontId="9"/>
  </si>
  <si>
    <t>N-3年度</t>
    <phoneticPr fontId="9"/>
  </si>
  <si>
    <t>N-4年度</t>
    <phoneticPr fontId="9"/>
  </si>
  <si>
    <t>専攻</t>
    <rPh sb="0" eb="2">
      <t>センコウ</t>
    </rPh>
    <phoneticPr fontId="5"/>
  </si>
  <si>
    <t>○○専攻</t>
    <rPh sb="2" eb="4">
      <t>センコウ</t>
    </rPh>
    <phoneticPr fontId="5"/>
  </si>
  <si>
    <t>当該年度退学者数</t>
    <rPh sb="0" eb="2">
      <t>トウガイ</t>
    </rPh>
    <rPh sb="2" eb="4">
      <t>ネンド</t>
    </rPh>
    <rPh sb="4" eb="7">
      <t>タイガクシャ</t>
    </rPh>
    <rPh sb="7" eb="8">
      <t>スウ</t>
    </rPh>
    <phoneticPr fontId="5"/>
  </si>
  <si>
    <t>○○学科</t>
    <rPh sb="2" eb="4">
      <t>ガッカ</t>
    </rPh>
    <phoneticPr fontId="5"/>
  </si>
  <si>
    <t>学科</t>
    <rPh sb="0" eb="2">
      <t>ガッカ</t>
    </rPh>
    <phoneticPr fontId="5"/>
  </si>
  <si>
    <t>独立行政法人日本学生支援機構による奨学金も、「学外」の奨学金として記載してください。</t>
    <rPh sb="0" eb="2">
      <t>ドクリツ</t>
    </rPh>
    <rPh sb="2" eb="4">
      <t>ギョウセイ</t>
    </rPh>
    <rPh sb="4" eb="6">
      <t>ホウジン</t>
    </rPh>
    <rPh sb="6" eb="8">
      <t>ニホン</t>
    </rPh>
    <rPh sb="8" eb="10">
      <t>ガクセイ</t>
    </rPh>
    <rPh sb="10" eb="12">
      <t>シエン</t>
    </rPh>
    <rPh sb="12" eb="14">
      <t>キコウ</t>
    </rPh>
    <rPh sb="17" eb="20">
      <t>ショウガクキン</t>
    </rPh>
    <rPh sb="23" eb="25">
      <t>ガクガイ</t>
    </rPh>
    <rPh sb="27" eb="30">
      <t>ショウガクキン</t>
    </rPh>
    <rPh sb="33" eb="35">
      <t>キサイ</t>
    </rPh>
    <phoneticPr fontId="5"/>
  </si>
  <si>
    <t xml:space="preserve">４
</t>
    <phoneticPr fontId="5"/>
  </si>
  <si>
    <t>「支給対象学生数（Ａ）」には、奨学金を給付又は貸与した実数を記入してください。</t>
    <rPh sb="15" eb="18">
      <t>ショウガクキン</t>
    </rPh>
    <rPh sb="19" eb="21">
      <t>キュウフ</t>
    </rPh>
    <rPh sb="21" eb="22">
      <t>マタ</t>
    </rPh>
    <rPh sb="23" eb="25">
      <t>タイヨ</t>
    </rPh>
    <rPh sb="27" eb="29">
      <t>ジッスウ</t>
    </rPh>
    <rPh sb="30" eb="32">
      <t>キニュウ</t>
    </rPh>
    <phoneticPr fontId="26"/>
  </si>
  <si>
    <t xml:space="preserve">１
</t>
    <phoneticPr fontId="5"/>
  </si>
  <si>
    <t>[注]</t>
    <phoneticPr fontId="5"/>
  </si>
  <si>
    <t>1件当たり支給額
Ｃ／Ａ</t>
    <rPh sb="1" eb="2">
      <t>ケン</t>
    </rPh>
    <rPh sb="2" eb="3">
      <t>ア</t>
    </rPh>
    <rPh sb="5" eb="8">
      <t>シキュウガク</t>
    </rPh>
    <phoneticPr fontId="5"/>
  </si>
  <si>
    <t>支給総額（Ｃ）</t>
    <rPh sb="0" eb="4">
      <t>シキュウガク</t>
    </rPh>
    <phoneticPr fontId="5"/>
  </si>
  <si>
    <t>在籍学生数に
対する比率
Ａ／Ｂ*100</t>
    <rPh sb="0" eb="2">
      <t>ザイセキ</t>
    </rPh>
    <rPh sb="2" eb="5">
      <t>ガクセイスウ</t>
    </rPh>
    <rPh sb="7" eb="8">
      <t>タイ</t>
    </rPh>
    <rPh sb="10" eb="12">
      <t>ヒリツ</t>
    </rPh>
    <phoneticPr fontId="5"/>
  </si>
  <si>
    <t>在籍学生数（Ｂ）</t>
    <rPh sb="0" eb="2">
      <t>ザイセキ</t>
    </rPh>
    <rPh sb="2" eb="4">
      <t>ガクセイ</t>
    </rPh>
    <rPh sb="4" eb="5">
      <t>スウ</t>
    </rPh>
    <phoneticPr fontId="5"/>
  </si>
  <si>
    <t>支給対象
学生数（Ａ）</t>
    <rPh sb="0" eb="2">
      <t>シキュウ</t>
    </rPh>
    <rPh sb="2" eb="4">
      <t>タイショウ</t>
    </rPh>
    <rPh sb="5" eb="8">
      <t>ガクセイスウ</t>
    </rPh>
    <phoneticPr fontId="5"/>
  </si>
  <si>
    <t>給付・貸与
の別</t>
    <rPh sb="0" eb="1">
      <t>キュウヨ</t>
    </rPh>
    <rPh sb="1" eb="2">
      <t>フ</t>
    </rPh>
    <rPh sb="3" eb="5">
      <t>タイヨ</t>
    </rPh>
    <rPh sb="7" eb="8">
      <t>ベツ</t>
    </rPh>
    <phoneticPr fontId="5"/>
  </si>
  <si>
    <t>学内・学外
の別</t>
    <rPh sb="0" eb="2">
      <t>ガクナイ</t>
    </rPh>
    <rPh sb="3" eb="5">
      <t>ガクガイ</t>
    </rPh>
    <rPh sb="7" eb="8">
      <t>ベツ</t>
    </rPh>
    <phoneticPr fontId="5"/>
  </si>
  <si>
    <t>奨学金の名称</t>
    <rPh sb="0" eb="3">
      <t>ショウガクキン</t>
    </rPh>
    <rPh sb="4" eb="6">
      <t>メイショウ</t>
    </rPh>
    <phoneticPr fontId="5"/>
  </si>
  <si>
    <t>（表７）奨学金給付・貸与状況</t>
    <rPh sb="4" eb="7">
      <t>ショウガクキン</t>
    </rPh>
    <rPh sb="7" eb="8">
      <t>キュウヨ</t>
    </rPh>
    <rPh sb="8" eb="9">
      <t>フ</t>
    </rPh>
    <rPh sb="10" eb="12">
      <t>タイヨ</t>
    </rPh>
    <rPh sb="12" eb="14">
      <t>ジョウキョウ</t>
    </rPh>
    <phoneticPr fontId="5"/>
  </si>
  <si>
    <t>留学生入試を実施している場合、交換留学生は含めないでください。</t>
    <phoneticPr fontId="8"/>
  </si>
  <si>
    <t xml:space="preserve">７
</t>
  </si>
  <si>
    <t>入学定員が若干名の場合は「０」として記入してください。</t>
    <rPh sb="0" eb="2">
      <t>ニュウガク</t>
    </rPh>
    <phoneticPr fontId="8"/>
  </si>
  <si>
    <t xml:space="preserve">６
</t>
  </si>
  <si>
    <t xml:space="preserve">４
</t>
  </si>
  <si>
    <t>灰色の網掛けの欄には計算式が入っていますので、何も記入しないでください。</t>
    <rPh sb="0" eb="2">
      <t>ハイイロ</t>
    </rPh>
    <rPh sb="23" eb="24">
      <t>ナニ</t>
    </rPh>
    <phoneticPr fontId="5"/>
  </si>
  <si>
    <t xml:space="preserve">３
</t>
  </si>
  <si>
    <t xml:space="preserve">２
</t>
  </si>
  <si>
    <t>専攻合計</t>
    <rPh sb="0" eb="2">
      <t>センコウ</t>
    </rPh>
    <rPh sb="2" eb="4">
      <t>ゴウケイ</t>
    </rPh>
    <phoneticPr fontId="25"/>
  </si>
  <si>
    <t>A/B</t>
  </si>
  <si>
    <t>入学定員
(B)</t>
    <rPh sb="0" eb="2">
      <t>ニュウガク</t>
    </rPh>
    <rPh sb="2" eb="4">
      <t>テイイン</t>
    </rPh>
    <phoneticPr fontId="8"/>
  </si>
  <si>
    <t>入学者
(A)</t>
    <rPh sb="0" eb="3">
      <t>ニュウガクシャ</t>
    </rPh>
    <phoneticPr fontId="8"/>
  </si>
  <si>
    <t>合格者</t>
    <rPh sb="0" eb="3">
      <t>ゴウカクシャ</t>
    </rPh>
    <phoneticPr fontId="8"/>
  </si>
  <si>
    <t>志願者</t>
    <rPh sb="0" eb="3">
      <t>シガンシャ</t>
    </rPh>
    <phoneticPr fontId="8"/>
  </si>
  <si>
    <t>N-1年度</t>
    <phoneticPr fontId="25"/>
  </si>
  <si>
    <t>N-2年度</t>
    <phoneticPr fontId="25"/>
  </si>
  <si>
    <t>N-3年度</t>
    <phoneticPr fontId="25"/>
  </si>
  <si>
    <t>N-4年度</t>
    <phoneticPr fontId="25"/>
  </si>
  <si>
    <t>N-5年度</t>
    <phoneticPr fontId="25"/>
  </si>
  <si>
    <t>入試の種類</t>
    <rPh sb="0" eb="2">
      <t>ニュウシ</t>
    </rPh>
    <rPh sb="3" eb="5">
      <t>シュルイ</t>
    </rPh>
    <phoneticPr fontId="5"/>
  </si>
  <si>
    <t>□□専攻</t>
    <rPh sb="2" eb="4">
      <t>センコウ</t>
    </rPh>
    <phoneticPr fontId="5"/>
  </si>
  <si>
    <t>その他</t>
    <rPh sb="2" eb="3">
      <t>タ</t>
    </rPh>
    <phoneticPr fontId="25"/>
  </si>
  <si>
    <t>推薦型選抜</t>
    <rPh sb="0" eb="3">
      <t>スイセンガタ</t>
    </rPh>
    <rPh sb="3" eb="5">
      <t>センバツ</t>
    </rPh>
    <phoneticPr fontId="25"/>
  </si>
  <si>
    <t>総合型選抜</t>
    <rPh sb="0" eb="3">
      <t>ソウゴウガタ</t>
    </rPh>
    <rPh sb="3" eb="5">
      <t>センバツ</t>
    </rPh>
    <phoneticPr fontId="25"/>
  </si>
  <si>
    <t>一般選抜</t>
    <rPh sb="0" eb="2">
      <t>イッパン</t>
    </rPh>
    <rPh sb="2" eb="4">
      <t>センバツ</t>
    </rPh>
    <phoneticPr fontId="25"/>
  </si>
  <si>
    <t>５</t>
    <phoneticPr fontId="5"/>
  </si>
  <si>
    <t>「競争的研究費」とは、予算上措置されている研究費で、個人研究・共同研究を問わず、申請に基づき審査を経て交付される競争的な研究費（いわゆる学内科研費）を指します。</t>
    <rPh sb="1" eb="3">
      <t>キョウソウ</t>
    </rPh>
    <rPh sb="3" eb="4">
      <t>テキ</t>
    </rPh>
    <rPh sb="4" eb="7">
      <t>ケンキュウヒ</t>
    </rPh>
    <phoneticPr fontId="5"/>
  </si>
  <si>
    <t>４</t>
    <phoneticPr fontId="5"/>
  </si>
  <si>
    <t>本表でいう研究費には、研究旅費を含みます。</t>
    <rPh sb="0" eb="1">
      <t>ホン</t>
    </rPh>
    <rPh sb="1" eb="2">
      <t>ヒョウ</t>
    </rPh>
    <rPh sb="5" eb="8">
      <t>ケンキュウヒ</t>
    </rPh>
    <rPh sb="11" eb="13">
      <t>ケンキュウ</t>
    </rPh>
    <rPh sb="13" eb="15">
      <t>リョヒ</t>
    </rPh>
    <rPh sb="16" eb="17">
      <t>フク</t>
    </rPh>
    <phoneticPr fontId="26"/>
  </si>
  <si>
    <t>[注]　</t>
    <phoneticPr fontId="5"/>
  </si>
  <si>
    <t>その他</t>
  </si>
  <si>
    <t>共同研究費</t>
  </si>
  <si>
    <t>受託研究費</t>
  </si>
  <si>
    <t>外</t>
  </si>
  <si>
    <t>奨学寄附金</t>
  </si>
  <si>
    <t>民間の研究助成財団
等からの研究助成金</t>
  </si>
  <si>
    <t>学</t>
  </si>
  <si>
    <t>政府もしくは政府関連
法人からの研究助成金</t>
  </si>
  <si>
    <t>科学研究費補助金</t>
  </si>
  <si>
    <t>研究費総額に
対する割合
（％）</t>
  </si>
  <si>
    <t>研究費（円）</t>
  </si>
  <si>
    <t>N-2年度</t>
  </si>
  <si>
    <t>N-3年度</t>
  </si>
  <si>
    <t>N-4年度</t>
  </si>
  <si>
    <t>研究費の内訳</t>
  </si>
  <si>
    <t>その他</t>
    <phoneticPr fontId="36"/>
  </si>
  <si>
    <t>内</t>
  </si>
  <si>
    <t>競争的研究費</t>
    <rPh sb="0" eb="3">
      <t>キョウソウテキ</t>
    </rPh>
    <rPh sb="3" eb="6">
      <t>ケンキュウヒ</t>
    </rPh>
    <phoneticPr fontId="5"/>
  </si>
  <si>
    <r>
      <t xml:space="preserve">経常研究費
</t>
    </r>
    <r>
      <rPr>
        <sz val="9"/>
        <rFont val="BIZ UDPゴシック"/>
        <family val="3"/>
        <charset val="128"/>
      </rPr>
      <t>（教員当り積算校費総額）</t>
    </r>
    <rPh sb="15" eb="17">
      <t>ソウガク</t>
    </rPh>
    <phoneticPr fontId="36"/>
  </si>
  <si>
    <t>研 究 費 総 額</t>
  </si>
  <si>
    <t>（表８)教員研究費内訳</t>
    <phoneticPr fontId="5"/>
  </si>
  <si>
    <t>各欄の下段にはそれぞれ「計」欄の数値に対する割合を記入してください。</t>
    <rPh sb="0" eb="2">
      <t>カクラン</t>
    </rPh>
    <rPh sb="3" eb="5">
      <t>カダン</t>
    </rPh>
    <rPh sb="11" eb="27">
      <t>オノオノ「ケイ」ランニスウチニタイスルワリアイヲキニュウ</t>
    </rPh>
    <phoneticPr fontId="8"/>
  </si>
  <si>
    <t>２</t>
    <phoneticPr fontId="5"/>
  </si>
  <si>
    <t>定年　　　　　歳</t>
    <rPh sb="0" eb="2">
      <t>テイネン</t>
    </rPh>
    <rPh sb="7" eb="8">
      <t>サイ</t>
    </rPh>
    <phoneticPr fontId="8"/>
  </si>
  <si>
    <t>100.0％</t>
    <phoneticPr fontId="8"/>
  </si>
  <si>
    <t>％</t>
  </si>
  <si>
    <t>％</t>
    <phoneticPr fontId="8"/>
  </si>
  <si>
    <t>計</t>
    <rPh sb="0" eb="1">
      <t>ショウケイ</t>
    </rPh>
    <phoneticPr fontId="8"/>
  </si>
  <si>
    <t>助教</t>
    <rPh sb="0" eb="1">
      <t>ジョ</t>
    </rPh>
    <rPh sb="1" eb="2">
      <t>キョウ</t>
    </rPh>
    <phoneticPr fontId="8"/>
  </si>
  <si>
    <t>専任講師</t>
    <rPh sb="0" eb="2">
      <t>センニン</t>
    </rPh>
    <rPh sb="2" eb="4">
      <t>コウシ</t>
    </rPh>
    <phoneticPr fontId="8"/>
  </si>
  <si>
    <t>准教授</t>
    <rPh sb="0" eb="1">
      <t>ジュン</t>
    </rPh>
    <rPh sb="1" eb="3">
      <t>キョウジュ</t>
    </rPh>
    <phoneticPr fontId="8"/>
  </si>
  <si>
    <t>教　授</t>
    <rPh sb="0" eb="3">
      <t>キョウジュ</t>
    </rPh>
    <phoneticPr fontId="8"/>
  </si>
  <si>
    <t>以下</t>
    <rPh sb="0" eb="2">
      <t>イカ</t>
    </rPh>
    <phoneticPr fontId="5"/>
  </si>
  <si>
    <t>39歳　　</t>
    <phoneticPr fontId="8"/>
  </si>
  <si>
    <t>49歳　　</t>
    <phoneticPr fontId="8"/>
  </si>
  <si>
    <t>59歳　　</t>
    <phoneticPr fontId="8"/>
  </si>
  <si>
    <t>69歳　　</t>
    <phoneticPr fontId="8"/>
  </si>
  <si>
    <t>以上</t>
  </si>
  <si>
    <t>計</t>
    <rPh sb="0" eb="1">
      <t>ケイ</t>
    </rPh>
    <phoneticPr fontId="8"/>
  </si>
  <si>
    <t>29歳</t>
    <phoneticPr fontId="8"/>
  </si>
  <si>
    <t>　　30歳～</t>
    <phoneticPr fontId="8"/>
  </si>
  <si>
    <t>　　40歳～</t>
    <phoneticPr fontId="8"/>
  </si>
  <si>
    <t>　　50歳～</t>
    <phoneticPr fontId="8"/>
  </si>
  <si>
    <t>　　60歳～</t>
    <phoneticPr fontId="8"/>
  </si>
  <si>
    <t>70歳</t>
    <phoneticPr fontId="8"/>
  </si>
  <si>
    <t>職位</t>
    <rPh sb="0" eb="2">
      <t>ショクイ</t>
    </rPh>
    <phoneticPr fontId="8"/>
  </si>
  <si>
    <t>%</t>
    <phoneticPr fontId="12"/>
  </si>
  <si>
    <t>セメスター制、クォーター制等を採用している場合であっても、通年単位で作成してください。</t>
    <rPh sb="12" eb="13">
      <t>セイ</t>
    </rPh>
    <rPh sb="13" eb="14">
      <t>トウ</t>
    </rPh>
    <rPh sb="29" eb="33">
      <t>ツウネンタンイ</t>
    </rPh>
    <rPh sb="34" eb="36">
      <t>サクセイ</t>
    </rPh>
    <phoneticPr fontId="5"/>
  </si>
  <si>
    <t xml:space="preserve">８
</t>
    <phoneticPr fontId="5"/>
  </si>
  <si>
    <t>６</t>
    <phoneticPr fontId="5"/>
  </si>
  <si>
    <t>履修者の有無にかかわらず、カリキュラム上設定された科目はすべて対象となります。</t>
    <rPh sb="0" eb="2">
      <t>リシュウ</t>
    </rPh>
    <rPh sb="2" eb="3">
      <t>シャ</t>
    </rPh>
    <rPh sb="4" eb="6">
      <t>ウム</t>
    </rPh>
    <rPh sb="19" eb="20">
      <t>ジョウ</t>
    </rPh>
    <rPh sb="20" eb="22">
      <t>セッテイ</t>
    </rPh>
    <rPh sb="25" eb="27">
      <t>カモク</t>
    </rPh>
    <rPh sb="31" eb="33">
      <t>タイショウ</t>
    </rPh>
    <phoneticPr fontId="5"/>
  </si>
  <si>
    <t xml:space="preserve">１
</t>
    <phoneticPr fontId="5"/>
  </si>
  <si>
    <t>［注］</t>
    <phoneticPr fontId="5"/>
  </si>
  <si>
    <t>職業専門科目</t>
    <rPh sb="0" eb="2">
      <t>ショクギョウ</t>
    </rPh>
    <rPh sb="2" eb="4">
      <t>センモン</t>
    </rPh>
    <rPh sb="4" eb="6">
      <t>カモク</t>
    </rPh>
    <phoneticPr fontId="5"/>
  </si>
  <si>
    <t>基礎科目
一般・基礎科目</t>
    <rPh sb="0" eb="2">
      <t>キソ</t>
    </rPh>
    <rPh sb="2" eb="4">
      <t>カモク</t>
    </rPh>
    <rPh sb="5" eb="7">
      <t>イッパン</t>
    </rPh>
    <rPh sb="8" eb="10">
      <t>キソ</t>
    </rPh>
    <rPh sb="10" eb="12">
      <t>カモク</t>
    </rPh>
    <phoneticPr fontId="5"/>
  </si>
  <si>
    <t>教育区分</t>
    <rPh sb="0" eb="2">
      <t>キョウイク</t>
    </rPh>
    <rPh sb="2" eb="4">
      <t>クブン</t>
    </rPh>
    <phoneticPr fontId="5"/>
  </si>
  <si>
    <t>公益財団法人　大学基準協会</t>
    <rPh sb="0" eb="2">
      <t>コウエキ</t>
    </rPh>
    <rPh sb="2" eb="4">
      <t>ザイダン</t>
    </rPh>
    <rPh sb="4" eb="6">
      <t>ホウジン</t>
    </rPh>
    <rPh sb="7" eb="9">
      <t>ダイガク</t>
    </rPh>
    <rPh sb="9" eb="11">
      <t>キジュン</t>
    </rPh>
    <rPh sb="11" eb="13">
      <t>キョウカイ</t>
    </rPh>
    <phoneticPr fontId="41"/>
  </si>
  <si>
    <t>（様式）</t>
    <rPh sb="1" eb="3">
      <t>ヨウシキ</t>
    </rPh>
    <phoneticPr fontId="41"/>
  </si>
  <si>
    <t xml:space="preserve">
</t>
    <phoneticPr fontId="5"/>
  </si>
  <si>
    <t xml:space="preserve">２
</t>
    <phoneticPr fontId="5"/>
  </si>
  <si>
    <t xml:space="preserve">
</t>
    <phoneticPr fontId="5"/>
  </si>
  <si>
    <t>小数点以下の端数が出る場合、特に指示のない限り小数点以下第２位を四捨五入して小数点第１位まで表示してください。</t>
    <rPh sb="0" eb="5">
      <t>ショウスウテンイカ</t>
    </rPh>
    <rPh sb="6" eb="8">
      <t>ハスウ</t>
    </rPh>
    <rPh sb="9" eb="10">
      <t>デ</t>
    </rPh>
    <rPh sb="11" eb="13">
      <t>バアイ</t>
    </rPh>
    <rPh sb="14" eb="15">
      <t>トク</t>
    </rPh>
    <rPh sb="16" eb="18">
      <t>シジ</t>
    </rPh>
    <rPh sb="21" eb="22">
      <t>カギ</t>
    </rPh>
    <rPh sb="23" eb="28">
      <t>ショウスウテンイカ</t>
    </rPh>
    <rPh sb="28" eb="29">
      <t>ダイ</t>
    </rPh>
    <rPh sb="30" eb="31">
      <t>イ</t>
    </rPh>
    <rPh sb="32" eb="36">
      <t>シシャゴニュウ</t>
    </rPh>
    <rPh sb="38" eb="41">
      <t>ショウスウテン</t>
    </rPh>
    <rPh sb="41" eb="42">
      <t>ダイ</t>
    </rPh>
    <rPh sb="43" eb="44">
      <t>イ</t>
    </rPh>
    <rPh sb="46" eb="48">
      <t>ヒョウジ</t>
    </rPh>
    <phoneticPr fontId="5"/>
  </si>
  <si>
    <t>制度自体がない場合は斜線、制度はあるものの該当者がいない場合は「０」と記載し、空欄を残さないようにしてください。</t>
    <rPh sb="0" eb="2">
      <t>セイド</t>
    </rPh>
    <rPh sb="2" eb="4">
      <t>ジタイ</t>
    </rPh>
    <rPh sb="7" eb="9">
      <t>バアイ</t>
    </rPh>
    <rPh sb="10" eb="12">
      <t>シャセン</t>
    </rPh>
    <rPh sb="13" eb="15">
      <t>セイド</t>
    </rPh>
    <rPh sb="21" eb="24">
      <t>ガイトウシャ</t>
    </rPh>
    <rPh sb="28" eb="30">
      <t>バアイ</t>
    </rPh>
    <rPh sb="35" eb="37">
      <t>キサイ</t>
    </rPh>
    <rPh sb="39" eb="41">
      <t>クウラン</t>
    </rPh>
    <rPh sb="42" eb="43">
      <t>ノコ</t>
    </rPh>
    <phoneticPr fontId="5"/>
  </si>
  <si>
    <t xml:space="preserve">７
</t>
    <phoneticPr fontId="5"/>
  </si>
  <si>
    <t>「点検・評価報告書」における「全学」の範囲</t>
    <rPh sb="1" eb="3">
      <t>テンケン</t>
    </rPh>
    <rPh sb="4" eb="6">
      <t>ヒョウカ</t>
    </rPh>
    <rPh sb="6" eb="9">
      <t>ホウコクショ</t>
    </rPh>
    <rPh sb="15" eb="17">
      <t>ゼンガク</t>
    </rPh>
    <rPh sb="19" eb="21">
      <t>ハンイ</t>
    </rPh>
    <phoneticPr fontId="25"/>
  </si>
  <si>
    <t>表１
「教育研究組織」欄の記載</t>
    <rPh sb="0" eb="1">
      <t>ヒョウ</t>
    </rPh>
    <rPh sb="4" eb="10">
      <t>キョウイクケンキュウソシキ</t>
    </rPh>
    <rPh sb="11" eb="12">
      <t>ラン</t>
    </rPh>
    <rPh sb="13" eb="15">
      <t>キサイ</t>
    </rPh>
    <phoneticPr fontId="25"/>
  </si>
  <si>
    <t>表１
「教員組織」欄の記載</t>
    <rPh sb="4" eb="8">
      <t>キョウインソシキ</t>
    </rPh>
    <phoneticPr fontId="25"/>
  </si>
  <si>
    <t>表２</t>
    <rPh sb="0" eb="1">
      <t>ヒョウ</t>
    </rPh>
    <phoneticPr fontId="25"/>
  </si>
  <si>
    <t>○</t>
    <phoneticPr fontId="25"/>
  </si>
  <si>
    <t>✕</t>
    <phoneticPr fontId="25"/>
  </si>
  <si>
    <t>　目　　　　　　　　　次</t>
    <rPh sb="1" eb="2">
      <t>メ</t>
    </rPh>
    <rPh sb="11" eb="12">
      <t>ツギ</t>
    </rPh>
    <phoneticPr fontId="5"/>
  </si>
  <si>
    <t>頁</t>
    <rPh sb="0" eb="1">
      <t>ページ</t>
    </rPh>
    <phoneticPr fontId="5"/>
  </si>
  <si>
    <t>　　基本情報</t>
    <rPh sb="2" eb="4">
      <t>キホン</t>
    </rPh>
    <rPh sb="4" eb="6">
      <t>ジョウホウ</t>
    </rPh>
    <phoneticPr fontId="5"/>
  </si>
  <si>
    <t>（表１）組織・設備等</t>
    <rPh sb="4" eb="6">
      <t>ソシキ</t>
    </rPh>
    <rPh sb="7" eb="10">
      <t>セツビトウ</t>
    </rPh>
    <phoneticPr fontId="5"/>
  </si>
  <si>
    <t>○</t>
    <phoneticPr fontId="5"/>
  </si>
  <si>
    <t>（表２）学生</t>
    <rPh sb="4" eb="6">
      <t>ガクセイ</t>
    </rPh>
    <phoneticPr fontId="8"/>
  </si>
  <si>
    <t>　　教員・教員組織</t>
    <rPh sb="2" eb="4">
      <t>キョウイン</t>
    </rPh>
    <rPh sb="5" eb="7">
      <t>キョウイン</t>
    </rPh>
    <rPh sb="7" eb="9">
      <t>ソシキ</t>
    </rPh>
    <phoneticPr fontId="5"/>
  </si>
  <si>
    <t>　　学生支援</t>
    <rPh sb="2" eb="4">
      <t>ガクセイ</t>
    </rPh>
    <rPh sb="4" eb="6">
      <t>シエン</t>
    </rPh>
    <phoneticPr fontId="5"/>
  </si>
  <si>
    <t>（表６）在籍学生数内訳、留年者数、退学者数</t>
    <rPh sb="4" eb="6">
      <t>ザイセキ</t>
    </rPh>
    <rPh sb="6" eb="9">
      <t>ガクセイスウ</t>
    </rPh>
    <rPh sb="9" eb="11">
      <t>ウチワケ</t>
    </rPh>
    <rPh sb="12" eb="14">
      <t>リュウネン</t>
    </rPh>
    <rPh sb="14" eb="15">
      <t>シャ</t>
    </rPh>
    <rPh sb="15" eb="16">
      <t>スウ</t>
    </rPh>
    <rPh sb="17" eb="20">
      <t>タイガクシャ</t>
    </rPh>
    <rPh sb="20" eb="21">
      <t>スウ</t>
    </rPh>
    <phoneticPr fontId="5"/>
  </si>
  <si>
    <t>（表７）奨学金給付・貸与状況</t>
    <rPh sb="4" eb="7">
      <t>ショウガクキン</t>
    </rPh>
    <rPh sb="7" eb="9">
      <t>キュウフ</t>
    </rPh>
    <rPh sb="10" eb="12">
      <t>タイヨ</t>
    </rPh>
    <rPh sb="12" eb="14">
      <t>ジョウキョウ</t>
    </rPh>
    <phoneticPr fontId="8"/>
  </si>
  <si>
    <t>　　教育研究等環境</t>
    <rPh sb="2" eb="4">
      <t>キョウイク</t>
    </rPh>
    <rPh sb="4" eb="6">
      <t>ケンキュウ</t>
    </rPh>
    <rPh sb="6" eb="7">
      <t>トウ</t>
    </rPh>
    <rPh sb="7" eb="9">
      <t>カンキョウ</t>
    </rPh>
    <phoneticPr fontId="5"/>
  </si>
  <si>
    <t>　　大学運営・財務</t>
    <phoneticPr fontId="5"/>
  </si>
  <si>
    <t>（表13）１授業当たりの学生数　</t>
    <rPh sb="1" eb="2">
      <t>ヒョウ</t>
    </rPh>
    <phoneticPr fontId="5"/>
  </si>
  <si>
    <t>　　学生の受け入れ</t>
    <rPh sb="2" eb="4">
      <t>ガクセイ</t>
    </rPh>
    <rPh sb="5" eb="6">
      <t>ウ</t>
    </rPh>
    <rPh sb="7" eb="8">
      <t>イ</t>
    </rPh>
    <phoneticPr fontId="5"/>
  </si>
  <si>
    <t>以下の条件を満たす場合、本表を作成せず大学が公表する情報に代えられます。</t>
    <phoneticPr fontId="12"/>
  </si>
  <si>
    <t>基本情報</t>
    <rPh sb="0" eb="2">
      <t>キホン</t>
    </rPh>
    <rPh sb="2" eb="4">
      <t>ジョウホウ</t>
    </rPh>
    <phoneticPr fontId="5"/>
  </si>
  <si>
    <t>事項</t>
    <rPh sb="0" eb="2">
      <t>ジコウ</t>
    </rPh>
    <phoneticPr fontId="9"/>
  </si>
  <si>
    <t>記入欄</t>
    <rPh sb="0" eb="3">
      <t>キニュウラン</t>
    </rPh>
    <phoneticPr fontId="9"/>
  </si>
  <si>
    <t>備考</t>
    <rPh sb="0" eb="2">
      <t>ビコウ</t>
    </rPh>
    <phoneticPr fontId="9"/>
  </si>
  <si>
    <t>学校本部の所在地</t>
    <rPh sb="0" eb="2">
      <t>ガッコウ</t>
    </rPh>
    <rPh sb="2" eb="4">
      <t>ホンブ</t>
    </rPh>
    <rPh sb="5" eb="8">
      <t>ショザイチ</t>
    </rPh>
    <phoneticPr fontId="9"/>
  </si>
  <si>
    <t>教育研究組織</t>
    <rPh sb="0" eb="2">
      <t>キョウイク</t>
    </rPh>
    <rPh sb="2" eb="4">
      <t>ケンキュウ</t>
    </rPh>
    <rPh sb="4" eb="6">
      <t>ソシキ</t>
    </rPh>
    <phoneticPr fontId="9"/>
  </si>
  <si>
    <t>開設年月日</t>
  </si>
  <si>
    <t>所　　在　　地</t>
    <rPh sb="0" eb="1">
      <t>トコロ</t>
    </rPh>
    <rPh sb="3" eb="4">
      <t>ザイ</t>
    </rPh>
    <rPh sb="6" eb="7">
      <t>チ</t>
    </rPh>
    <phoneticPr fontId="9"/>
  </si>
  <si>
    <t>別科等</t>
    <rPh sb="0" eb="2">
      <t>ベッカ</t>
    </rPh>
    <rPh sb="2" eb="3">
      <t>トウ</t>
    </rPh>
    <phoneticPr fontId="9"/>
  </si>
  <si>
    <t>教授</t>
    <rPh sb="0" eb="2">
      <t>キョウジュ</t>
    </rPh>
    <phoneticPr fontId="9"/>
  </si>
  <si>
    <t>准教授</t>
    <rPh sb="0" eb="1">
      <t>ジュン</t>
    </rPh>
    <rPh sb="1" eb="3">
      <t>キョウジュ</t>
    </rPh>
    <phoneticPr fontId="9"/>
  </si>
  <si>
    <t>講師</t>
    <rPh sb="0" eb="2">
      <t>コウシ</t>
    </rPh>
    <phoneticPr fontId="9"/>
  </si>
  <si>
    <t>助教</t>
    <rPh sb="0" eb="1">
      <t>ジョ</t>
    </rPh>
    <rPh sb="1" eb="2">
      <t>キョウ</t>
    </rPh>
    <phoneticPr fontId="9"/>
  </si>
  <si>
    <t>計</t>
    <rPh sb="0" eb="1">
      <t>ケイ</t>
    </rPh>
    <phoneticPr fontId="9"/>
  </si>
  <si>
    <t>基準数</t>
    <rPh sb="0" eb="2">
      <t>キジュン</t>
    </rPh>
    <rPh sb="2" eb="3">
      <t>スウ</t>
    </rPh>
    <phoneticPr fontId="9"/>
  </si>
  <si>
    <t>助手</t>
    <rPh sb="0" eb="2">
      <t>ジョシュ</t>
    </rPh>
    <phoneticPr fontId="9"/>
  </si>
  <si>
    <t>うち教授数</t>
    <rPh sb="2" eb="4">
      <t>キョウジュ</t>
    </rPh>
    <rPh sb="4" eb="5">
      <t>スウ</t>
    </rPh>
    <phoneticPr fontId="9"/>
  </si>
  <si>
    <t>人</t>
    <phoneticPr fontId="9"/>
  </si>
  <si>
    <t>人</t>
    <rPh sb="0" eb="1">
      <t>ニン</t>
    </rPh>
    <phoneticPr fontId="9"/>
  </si>
  <si>
    <t>―</t>
    <phoneticPr fontId="9"/>
  </si>
  <si>
    <t>校地等</t>
    <rPh sb="0" eb="2">
      <t>コウチ</t>
    </rPh>
    <rPh sb="2" eb="3">
      <t>トウ</t>
    </rPh>
    <phoneticPr fontId="9"/>
  </si>
  <si>
    <t>区　　　分</t>
    <rPh sb="0" eb="1">
      <t>ク</t>
    </rPh>
    <rPh sb="4" eb="5">
      <t>ブン</t>
    </rPh>
    <phoneticPr fontId="9"/>
  </si>
  <si>
    <t>基準面積</t>
    <rPh sb="0" eb="2">
      <t>キジュン</t>
    </rPh>
    <rPh sb="2" eb="4">
      <t>メンセキ</t>
    </rPh>
    <phoneticPr fontId="9"/>
  </si>
  <si>
    <t>専用</t>
    <rPh sb="0" eb="2">
      <t>センヨウ</t>
    </rPh>
    <phoneticPr fontId="9"/>
  </si>
  <si>
    <t>共用</t>
    <rPh sb="0" eb="2">
      <t>キョウヨウ</t>
    </rPh>
    <phoneticPr fontId="9"/>
  </si>
  <si>
    <t>共用する他の学校等の専用</t>
    <rPh sb="0" eb="2">
      <t>キョウヨウ</t>
    </rPh>
    <rPh sb="4" eb="5">
      <t>タ</t>
    </rPh>
    <rPh sb="6" eb="8">
      <t>ガッコウ</t>
    </rPh>
    <rPh sb="8" eb="9">
      <t>トウ</t>
    </rPh>
    <rPh sb="10" eb="12">
      <t>センヨウ</t>
    </rPh>
    <phoneticPr fontId="9"/>
  </si>
  <si>
    <t>校舎敷地面積</t>
    <rPh sb="0" eb="1">
      <t>コウ</t>
    </rPh>
    <rPh sb="1" eb="2">
      <t>シャ</t>
    </rPh>
    <rPh sb="2" eb="4">
      <t>シキチ</t>
    </rPh>
    <rPh sb="4" eb="6">
      <t>メンセキ</t>
    </rPh>
    <phoneticPr fontId="9"/>
  </si>
  <si>
    <t>㎡</t>
    <phoneticPr fontId="9"/>
  </si>
  <si>
    <t>運 動 場 用 地</t>
    <rPh sb="0" eb="1">
      <t>ウン</t>
    </rPh>
    <rPh sb="2" eb="3">
      <t>ドウ</t>
    </rPh>
    <rPh sb="4" eb="5">
      <t>バ</t>
    </rPh>
    <rPh sb="6" eb="7">
      <t>ヨウ</t>
    </rPh>
    <rPh sb="8" eb="9">
      <t>チ</t>
    </rPh>
    <phoneticPr fontId="9"/>
  </si>
  <si>
    <t>校地面積計</t>
    <rPh sb="0" eb="1">
      <t>コウ</t>
    </rPh>
    <rPh sb="1" eb="3">
      <t>ジメン</t>
    </rPh>
    <rPh sb="3" eb="4">
      <t>セキ</t>
    </rPh>
    <rPh sb="4" eb="5">
      <t>ケイ</t>
    </rPh>
    <phoneticPr fontId="9"/>
  </si>
  <si>
    <t>その他</t>
    <rPh sb="2" eb="3">
      <t>ホカ</t>
    </rPh>
    <phoneticPr fontId="9"/>
  </si>
  <si>
    <t>校　　舎　　等</t>
    <rPh sb="0" eb="1">
      <t>コウ</t>
    </rPh>
    <rPh sb="3" eb="4">
      <t>シャ</t>
    </rPh>
    <rPh sb="6" eb="7">
      <t>トウ</t>
    </rPh>
    <phoneticPr fontId="9"/>
  </si>
  <si>
    <t>校舎面積計</t>
    <rPh sb="0" eb="2">
      <t>コウシャ</t>
    </rPh>
    <rPh sb="2" eb="4">
      <t>メンセキ</t>
    </rPh>
    <rPh sb="4" eb="5">
      <t>ケイ</t>
    </rPh>
    <phoneticPr fontId="9"/>
  </si>
  <si>
    <t>教員研究室</t>
    <rPh sb="0" eb="2">
      <t>キョウイン</t>
    </rPh>
    <rPh sb="2" eb="5">
      <t>ケンキュウシツ</t>
    </rPh>
    <phoneticPr fontId="9"/>
  </si>
  <si>
    <t>室</t>
    <rPh sb="0" eb="1">
      <t>シツ</t>
    </rPh>
    <phoneticPr fontId="9"/>
  </si>
  <si>
    <t>教室等施設</t>
    <rPh sb="0" eb="2">
      <t>キョウシツ</t>
    </rPh>
    <rPh sb="2" eb="3">
      <t>トウ</t>
    </rPh>
    <rPh sb="3" eb="5">
      <t>シセツ</t>
    </rPh>
    <phoneticPr fontId="9"/>
  </si>
  <si>
    <t>○○キャンパス教室等施設</t>
    <rPh sb="7" eb="9">
      <t>キョウシツ</t>
    </rPh>
    <rPh sb="9" eb="10">
      <t>トウ</t>
    </rPh>
    <rPh sb="10" eb="12">
      <t>シセツ</t>
    </rPh>
    <phoneticPr fontId="9"/>
  </si>
  <si>
    <t>△△キャンパス教室等施設</t>
    <rPh sb="7" eb="9">
      <t>キョウシツ</t>
    </rPh>
    <rPh sb="9" eb="10">
      <t>トウ</t>
    </rPh>
    <rPh sb="10" eb="12">
      <t>シセツ</t>
    </rPh>
    <phoneticPr fontId="9"/>
  </si>
  <si>
    <t>サテライトキャンパス等</t>
    <rPh sb="10" eb="11">
      <t>トウ</t>
    </rPh>
    <phoneticPr fontId="9"/>
  </si>
  <si>
    <t>図書館・図書資料等</t>
    <rPh sb="4" eb="6">
      <t>トショ</t>
    </rPh>
    <rPh sb="6" eb="8">
      <t>シリョウ</t>
    </rPh>
    <rPh sb="8" eb="9">
      <t>トウ</t>
    </rPh>
    <phoneticPr fontId="9"/>
  </si>
  <si>
    <t>図書館等の名称</t>
    <rPh sb="0" eb="3">
      <t>トショカン</t>
    </rPh>
    <rPh sb="3" eb="4">
      <t>トウ</t>
    </rPh>
    <rPh sb="5" eb="7">
      <t>メイショウ</t>
    </rPh>
    <phoneticPr fontId="9"/>
  </si>
  <si>
    <t>面積</t>
    <rPh sb="0" eb="2">
      <t>メンセキ</t>
    </rPh>
    <phoneticPr fontId="9"/>
  </si>
  <si>
    <t>○○図書館本館</t>
    <rPh sb="2" eb="5">
      <t>トショカン</t>
    </rPh>
    <rPh sb="5" eb="7">
      <t>ホンカン</t>
    </rPh>
    <phoneticPr fontId="9"/>
  </si>
  <si>
    <t>○○図書館△△分館</t>
    <rPh sb="2" eb="5">
      <t>トショカン</t>
    </rPh>
    <rPh sb="7" eb="9">
      <t>ブンカン</t>
    </rPh>
    <phoneticPr fontId="9"/>
  </si>
  <si>
    <t>サテライトキャンパス</t>
    <phoneticPr fontId="9"/>
  </si>
  <si>
    <t>図書〔うち外国書〕</t>
    <rPh sb="0" eb="2">
      <t>トショ</t>
    </rPh>
    <phoneticPr fontId="9"/>
  </si>
  <si>
    <t>電子ジャーナル〔うち国外〕</t>
    <rPh sb="10" eb="12">
      <t>コクガイ</t>
    </rPh>
    <phoneticPr fontId="9"/>
  </si>
  <si>
    <t>〔</t>
    <phoneticPr fontId="9"/>
  </si>
  <si>
    <t>〕</t>
    <phoneticPr fontId="9"/>
  </si>
  <si>
    <t>冊</t>
    <phoneticPr fontId="9"/>
  </si>
  <si>
    <t>種</t>
    <phoneticPr fontId="9"/>
  </si>
  <si>
    <t>△△図書館△△分館</t>
    <rPh sb="2" eb="5">
      <t>トショカン</t>
    </rPh>
    <rPh sb="7" eb="9">
      <t>ブンカン</t>
    </rPh>
    <phoneticPr fontId="9"/>
  </si>
  <si>
    <t>体育館</t>
    <rPh sb="0" eb="3">
      <t>タイイクカン</t>
    </rPh>
    <phoneticPr fontId="9"/>
  </si>
  <si>
    <t>○○キャンパス</t>
    <phoneticPr fontId="9"/>
  </si>
  <si>
    <t>△△キャンパス</t>
    <phoneticPr fontId="9"/>
  </si>
  <si>
    <t>　　と記載してください。</t>
    <rPh sb="3" eb="5">
      <t>キサイ</t>
    </rPh>
    <phoneticPr fontId="9"/>
  </si>
  <si>
    <t>　　としてください。</t>
    <phoneticPr fontId="9"/>
  </si>
  <si>
    <t>（表９）事業活動収支計算書関係比率（法人全体）</t>
    <phoneticPr fontId="9"/>
  </si>
  <si>
    <t>比    率</t>
  </si>
  <si>
    <t>算　式（＊１００）</t>
    <rPh sb="0" eb="1">
      <t>ザン</t>
    </rPh>
    <rPh sb="2" eb="3">
      <t>シキ</t>
    </rPh>
    <phoneticPr fontId="9"/>
  </si>
  <si>
    <t>N-6年度</t>
    <phoneticPr fontId="9"/>
  </si>
  <si>
    <t>N-5年度</t>
    <phoneticPr fontId="9"/>
  </si>
  <si>
    <t>備 　 考</t>
    <phoneticPr fontId="8"/>
  </si>
  <si>
    <t>人件費比率</t>
  </si>
  <si>
    <t>人  件  費</t>
    <phoneticPr fontId="8"/>
  </si>
  <si>
    <t>経 常 収 入</t>
    <rPh sb="0" eb="1">
      <t>ヘ</t>
    </rPh>
    <rPh sb="2" eb="3">
      <t>ツネ</t>
    </rPh>
    <rPh sb="4" eb="5">
      <t>オサム</t>
    </rPh>
    <rPh sb="6" eb="7">
      <t>イ</t>
    </rPh>
    <phoneticPr fontId="8"/>
  </si>
  <si>
    <t>人件費依存率</t>
    <rPh sb="0" eb="3">
      <t>ジンケンヒ</t>
    </rPh>
    <rPh sb="3" eb="5">
      <t>イゾン</t>
    </rPh>
    <rPh sb="5" eb="6">
      <t>リツ</t>
    </rPh>
    <phoneticPr fontId="8"/>
  </si>
  <si>
    <t>人  件  費</t>
    <rPh sb="0" eb="7">
      <t>ジンケンヒ</t>
    </rPh>
    <phoneticPr fontId="8"/>
  </si>
  <si>
    <t>学生生徒等納付金</t>
    <rPh sb="0" eb="2">
      <t>ガクセイ</t>
    </rPh>
    <rPh sb="2" eb="4">
      <t>セイト</t>
    </rPh>
    <rPh sb="4" eb="5">
      <t>トウ</t>
    </rPh>
    <rPh sb="5" eb="8">
      <t>ノウフキン</t>
    </rPh>
    <phoneticPr fontId="8"/>
  </si>
  <si>
    <t>教育研究経費比率</t>
    <rPh sb="0" eb="2">
      <t>キョウイク</t>
    </rPh>
    <rPh sb="2" eb="4">
      <t>ケンキュウ</t>
    </rPh>
    <rPh sb="4" eb="6">
      <t>ケイヒ</t>
    </rPh>
    <rPh sb="6" eb="8">
      <t>ヒリツ</t>
    </rPh>
    <phoneticPr fontId="8"/>
  </si>
  <si>
    <t>教育研究経費</t>
  </si>
  <si>
    <t>管理経費比率</t>
    <rPh sb="0" eb="2">
      <t>カンリ</t>
    </rPh>
    <rPh sb="2" eb="4">
      <t>ケイヒ</t>
    </rPh>
    <rPh sb="4" eb="6">
      <t>ヒリツ</t>
    </rPh>
    <phoneticPr fontId="8"/>
  </si>
  <si>
    <t>管 理 経 費</t>
    <phoneticPr fontId="8"/>
  </si>
  <si>
    <t>借入金等利息比率</t>
    <rPh sb="0" eb="1">
      <t>シャク</t>
    </rPh>
    <rPh sb="1" eb="3">
      <t>ニュウキン</t>
    </rPh>
    <rPh sb="3" eb="4">
      <t>トウ</t>
    </rPh>
    <rPh sb="4" eb="6">
      <t>リソク</t>
    </rPh>
    <rPh sb="6" eb="8">
      <t>ヒリツ</t>
    </rPh>
    <phoneticPr fontId="8"/>
  </si>
  <si>
    <t>借入金等利息</t>
  </si>
  <si>
    <t>事業活動収支差額比率</t>
    <phoneticPr fontId="8"/>
  </si>
  <si>
    <t>基本金組入前当年度収支差額</t>
    <rPh sb="0" eb="2">
      <t>キホン</t>
    </rPh>
    <rPh sb="2" eb="3">
      <t>キン</t>
    </rPh>
    <rPh sb="3" eb="5">
      <t>クミイレ</t>
    </rPh>
    <rPh sb="5" eb="6">
      <t>マエ</t>
    </rPh>
    <rPh sb="6" eb="9">
      <t>トウネンド</t>
    </rPh>
    <rPh sb="9" eb="11">
      <t>シュウシ</t>
    </rPh>
    <rPh sb="11" eb="13">
      <t>サガク</t>
    </rPh>
    <phoneticPr fontId="8"/>
  </si>
  <si>
    <t>事業活動収入</t>
    <rPh sb="0" eb="2">
      <t>ジギョウ</t>
    </rPh>
    <rPh sb="2" eb="4">
      <t>カツドウ</t>
    </rPh>
    <rPh sb="4" eb="6">
      <t>シュウニュウ</t>
    </rPh>
    <phoneticPr fontId="8"/>
  </si>
  <si>
    <t>事業活動収支比率</t>
    <phoneticPr fontId="8"/>
  </si>
  <si>
    <t>事業活動支出</t>
    <rPh sb="0" eb="2">
      <t>ジギョウ</t>
    </rPh>
    <rPh sb="2" eb="4">
      <t>カツドウ</t>
    </rPh>
    <rPh sb="4" eb="6">
      <t>シシュツ</t>
    </rPh>
    <phoneticPr fontId="8"/>
  </si>
  <si>
    <t>基本金組入後収支比率</t>
    <phoneticPr fontId="8"/>
  </si>
  <si>
    <t>事業活動収入-基本金組入額</t>
    <rPh sb="0" eb="2">
      <t>ジギョウ</t>
    </rPh>
    <rPh sb="2" eb="4">
      <t>カツドウ</t>
    </rPh>
    <rPh sb="4" eb="6">
      <t>シュウニュウ</t>
    </rPh>
    <rPh sb="7" eb="9">
      <t>キホン</t>
    </rPh>
    <rPh sb="9" eb="10">
      <t>キン</t>
    </rPh>
    <rPh sb="10" eb="12">
      <t>クミイレ</t>
    </rPh>
    <rPh sb="12" eb="13">
      <t>ガク</t>
    </rPh>
    <phoneticPr fontId="8"/>
  </si>
  <si>
    <t>学生生徒等納付金比率</t>
    <rPh sb="0" eb="2">
      <t>ガクセイ</t>
    </rPh>
    <rPh sb="2" eb="4">
      <t>セイト</t>
    </rPh>
    <rPh sb="4" eb="5">
      <t>トウ</t>
    </rPh>
    <rPh sb="5" eb="8">
      <t>ノウフキン</t>
    </rPh>
    <rPh sb="8" eb="10">
      <t>ヒリツ</t>
    </rPh>
    <phoneticPr fontId="8"/>
  </si>
  <si>
    <t>学生生徒等納付金</t>
    <rPh sb="2" eb="4">
      <t>セイト</t>
    </rPh>
    <phoneticPr fontId="8"/>
  </si>
  <si>
    <t>寄付金比率</t>
    <rPh sb="0" eb="3">
      <t>キフキン</t>
    </rPh>
    <rPh sb="3" eb="5">
      <t>ヒリツ</t>
    </rPh>
    <phoneticPr fontId="8"/>
  </si>
  <si>
    <t>寄  付  金</t>
    <rPh sb="0" eb="7">
      <t>キフキン</t>
    </rPh>
    <phoneticPr fontId="8"/>
  </si>
  <si>
    <t>経常寄付金比率</t>
    <rPh sb="0" eb="2">
      <t>ケイジョウ</t>
    </rPh>
    <rPh sb="2" eb="5">
      <t>キフキン</t>
    </rPh>
    <rPh sb="5" eb="7">
      <t>ヒリツ</t>
    </rPh>
    <phoneticPr fontId="8"/>
  </si>
  <si>
    <t>教育活動収支の寄付金</t>
    <rPh sb="0" eb="2">
      <t>キョウイク</t>
    </rPh>
    <rPh sb="2" eb="4">
      <t>カツドウ</t>
    </rPh>
    <rPh sb="4" eb="6">
      <t>シュウシ</t>
    </rPh>
    <rPh sb="7" eb="9">
      <t>キフ</t>
    </rPh>
    <rPh sb="9" eb="10">
      <t>キン</t>
    </rPh>
    <phoneticPr fontId="8"/>
  </si>
  <si>
    <t>補助金比率</t>
    <rPh sb="0" eb="3">
      <t>ホジョキン</t>
    </rPh>
    <rPh sb="3" eb="5">
      <t>ヒリツ</t>
    </rPh>
    <phoneticPr fontId="8"/>
  </si>
  <si>
    <t>補  助  金</t>
    <rPh sb="0" eb="7">
      <t>ホジョキン</t>
    </rPh>
    <phoneticPr fontId="8"/>
  </si>
  <si>
    <t>経常補助金比率</t>
    <rPh sb="0" eb="2">
      <t>ケイジョウ</t>
    </rPh>
    <rPh sb="2" eb="5">
      <t>ホジョキン</t>
    </rPh>
    <rPh sb="5" eb="7">
      <t>ヒリツ</t>
    </rPh>
    <phoneticPr fontId="8"/>
  </si>
  <si>
    <t>教育活動収支の補助金</t>
    <rPh sb="0" eb="2">
      <t>キョウイク</t>
    </rPh>
    <rPh sb="2" eb="4">
      <t>カツドウ</t>
    </rPh>
    <rPh sb="4" eb="6">
      <t>シュウシ</t>
    </rPh>
    <rPh sb="7" eb="10">
      <t>ホジョキン</t>
    </rPh>
    <phoneticPr fontId="8"/>
  </si>
  <si>
    <t>基本金組入率</t>
    <rPh sb="0" eb="3">
      <t>キホンキン</t>
    </rPh>
    <rPh sb="3" eb="5">
      <t>クミイ</t>
    </rPh>
    <rPh sb="5" eb="6">
      <t>リツ</t>
    </rPh>
    <phoneticPr fontId="8"/>
  </si>
  <si>
    <t>基本金組入額</t>
  </si>
  <si>
    <t>減価償却額比率</t>
    <rPh sb="0" eb="2">
      <t>ゲンカ</t>
    </rPh>
    <rPh sb="2" eb="4">
      <t>ショウキャク</t>
    </rPh>
    <rPh sb="4" eb="5">
      <t>ガク</t>
    </rPh>
    <rPh sb="5" eb="7">
      <t>ヒリツ</t>
    </rPh>
    <phoneticPr fontId="8"/>
  </si>
  <si>
    <t>減価償却額</t>
    <rPh sb="4" eb="5">
      <t>ガク</t>
    </rPh>
    <phoneticPr fontId="8"/>
  </si>
  <si>
    <t>経 常 支 出</t>
    <rPh sb="0" eb="1">
      <t>ヘ</t>
    </rPh>
    <rPh sb="2" eb="3">
      <t>ツネ</t>
    </rPh>
    <rPh sb="4" eb="5">
      <t>シ</t>
    </rPh>
    <rPh sb="6" eb="7">
      <t>デ</t>
    </rPh>
    <phoneticPr fontId="8"/>
  </si>
  <si>
    <t>経常収支差額比率</t>
    <rPh sb="0" eb="2">
      <t>ケイジョウ</t>
    </rPh>
    <rPh sb="2" eb="4">
      <t>シュウシ</t>
    </rPh>
    <rPh sb="4" eb="6">
      <t>サガク</t>
    </rPh>
    <rPh sb="6" eb="8">
      <t>ヒリツ</t>
    </rPh>
    <phoneticPr fontId="8"/>
  </si>
  <si>
    <t>経常収支差額</t>
    <rPh sb="0" eb="2">
      <t>ケイジョウ</t>
    </rPh>
    <rPh sb="2" eb="4">
      <t>シュウシ</t>
    </rPh>
    <rPh sb="4" eb="6">
      <t>サガク</t>
    </rPh>
    <phoneticPr fontId="8"/>
  </si>
  <si>
    <t>教育活動収支差額比率</t>
    <rPh sb="0" eb="2">
      <t>キョウイク</t>
    </rPh>
    <rPh sb="2" eb="4">
      <t>カツドウ</t>
    </rPh>
    <rPh sb="4" eb="6">
      <t>シュウシ</t>
    </rPh>
    <rPh sb="6" eb="8">
      <t>サガク</t>
    </rPh>
    <rPh sb="8" eb="10">
      <t>ヒリツ</t>
    </rPh>
    <phoneticPr fontId="8"/>
  </si>
  <si>
    <t>教育活動収支差額</t>
    <rPh sb="0" eb="2">
      <t>キョウイク</t>
    </rPh>
    <rPh sb="2" eb="4">
      <t>カツドウ</t>
    </rPh>
    <rPh sb="4" eb="6">
      <t>シュウシ</t>
    </rPh>
    <rPh sb="6" eb="8">
      <t>サガク</t>
    </rPh>
    <phoneticPr fontId="8"/>
  </si>
  <si>
    <t>教育活動収入計</t>
    <rPh sb="0" eb="2">
      <t>キョウイク</t>
    </rPh>
    <rPh sb="2" eb="4">
      <t>カツドウ</t>
    </rPh>
    <rPh sb="4" eb="6">
      <t>シュウニュウ</t>
    </rPh>
    <rPh sb="6" eb="7">
      <t>ケイ</t>
    </rPh>
    <phoneticPr fontId="8"/>
  </si>
  <si>
    <t>[注]</t>
    <phoneticPr fontId="9"/>
  </si>
  <si>
    <t xml:space="preserve">１
</t>
    <phoneticPr fontId="9"/>
  </si>
  <si>
    <t>「学校法人会計基準」に基づく財務計算書類中の事業活動収支計算書（法人全体のもの）を用いて、表に示された算式により過去５年分の比率を記入してください。
　　　</t>
    <rPh sb="22" eb="24">
      <t>ジギョウ</t>
    </rPh>
    <rPh sb="24" eb="26">
      <t>カツドウ</t>
    </rPh>
    <rPh sb="26" eb="28">
      <t>シュウシ</t>
    </rPh>
    <rPh sb="28" eb="31">
      <t>ケイサンショ</t>
    </rPh>
    <phoneticPr fontId="9"/>
  </si>
  <si>
    <t>（表11）貸借対照表関係比率</t>
    <phoneticPr fontId="9"/>
  </si>
  <si>
    <t>比    率</t>
    <rPh sb="0" eb="6">
      <t>ヒリツ</t>
    </rPh>
    <phoneticPr fontId="8"/>
  </si>
  <si>
    <t>備  考</t>
    <rPh sb="0" eb="4">
      <t>ビコウ</t>
    </rPh>
    <phoneticPr fontId="8"/>
  </si>
  <si>
    <t>固定資産構成比率</t>
    <rPh sb="4" eb="6">
      <t>コウセイ</t>
    </rPh>
    <rPh sb="6" eb="8">
      <t>ヒリツ</t>
    </rPh>
    <phoneticPr fontId="8"/>
  </si>
  <si>
    <t>固 定 資 産</t>
    <phoneticPr fontId="8"/>
  </si>
  <si>
    <t>総   資   産</t>
    <rPh sb="0" eb="9">
      <t>ソウシサン</t>
    </rPh>
    <phoneticPr fontId="8"/>
  </si>
  <si>
    <t>流動資産構成比率</t>
    <rPh sb="0" eb="4">
      <t>リュウドウシサン</t>
    </rPh>
    <rPh sb="4" eb="6">
      <t>コウセイ</t>
    </rPh>
    <rPh sb="6" eb="8">
      <t>ヒリツ</t>
    </rPh>
    <phoneticPr fontId="8"/>
  </si>
  <si>
    <t>流 動 資 産</t>
  </si>
  <si>
    <t>総  資   産</t>
    <phoneticPr fontId="8"/>
  </si>
  <si>
    <t>固定負債構成比率</t>
    <rPh sb="0" eb="2">
      <t>コテイ</t>
    </rPh>
    <rPh sb="2" eb="4">
      <t>フサイ</t>
    </rPh>
    <rPh sb="4" eb="6">
      <t>コウセイ</t>
    </rPh>
    <rPh sb="6" eb="8">
      <t>ヒリツ</t>
    </rPh>
    <phoneticPr fontId="8"/>
  </si>
  <si>
    <t>固 定 負 債</t>
    <phoneticPr fontId="8"/>
  </si>
  <si>
    <t>総負債＋純資産</t>
    <rPh sb="0" eb="1">
      <t>ソウ</t>
    </rPh>
    <rPh sb="1" eb="3">
      <t>フサイ</t>
    </rPh>
    <rPh sb="4" eb="7">
      <t>ジュンシサン</t>
    </rPh>
    <phoneticPr fontId="8"/>
  </si>
  <si>
    <t>流動負債構成比率</t>
  </si>
  <si>
    <t>流 動 負 債</t>
    <phoneticPr fontId="8"/>
  </si>
  <si>
    <t>純資産構成比率</t>
    <phoneticPr fontId="9"/>
  </si>
  <si>
    <t>純　資　産</t>
    <rPh sb="0" eb="1">
      <t>ジュン</t>
    </rPh>
    <rPh sb="2" eb="3">
      <t>シ</t>
    </rPh>
    <rPh sb="4" eb="5">
      <t>サン</t>
    </rPh>
    <phoneticPr fontId="8"/>
  </si>
  <si>
    <t>繰越収支差額構成比率</t>
    <phoneticPr fontId="8"/>
  </si>
  <si>
    <t>繰 越 収 支 差 額</t>
    <rPh sb="0" eb="1">
      <t>クリ</t>
    </rPh>
    <rPh sb="2" eb="3">
      <t>コシ</t>
    </rPh>
    <rPh sb="8" eb="11">
      <t>サガク</t>
    </rPh>
    <phoneticPr fontId="8"/>
  </si>
  <si>
    <t>固定比率</t>
    <rPh sb="0" eb="2">
      <t>コテイ</t>
    </rPh>
    <rPh sb="2" eb="4">
      <t>ヒリツ</t>
    </rPh>
    <phoneticPr fontId="8"/>
  </si>
  <si>
    <t>固定長期適合率</t>
    <rPh sb="0" eb="2">
      <t>コテイ</t>
    </rPh>
    <rPh sb="2" eb="4">
      <t>チョウキ</t>
    </rPh>
    <rPh sb="4" eb="6">
      <t>テキゴウ</t>
    </rPh>
    <rPh sb="6" eb="7">
      <t>リツ</t>
    </rPh>
    <phoneticPr fontId="8"/>
  </si>
  <si>
    <t>純資産＋固定負債</t>
    <rPh sb="0" eb="3">
      <t>ジュンシサン</t>
    </rPh>
    <rPh sb="4" eb="6">
      <t>コテイ</t>
    </rPh>
    <rPh sb="6" eb="8">
      <t>フサイ</t>
    </rPh>
    <phoneticPr fontId="8"/>
  </si>
  <si>
    <t>流動比率</t>
    <rPh sb="0" eb="2">
      <t>リュウドウ</t>
    </rPh>
    <rPh sb="2" eb="4">
      <t>ヒリツ</t>
    </rPh>
    <phoneticPr fontId="8"/>
  </si>
  <si>
    <t>流 動 資 産</t>
    <rPh sb="0" eb="7">
      <t>リュウドウシサン</t>
    </rPh>
    <phoneticPr fontId="8"/>
  </si>
  <si>
    <t>流 動 負 債</t>
    <rPh sb="0" eb="7">
      <t>リュウドウフサイ</t>
    </rPh>
    <phoneticPr fontId="8"/>
  </si>
  <si>
    <t>総負債比率</t>
    <rPh sb="0" eb="1">
      <t>ソウ</t>
    </rPh>
    <rPh sb="1" eb="3">
      <t>フサイ</t>
    </rPh>
    <rPh sb="3" eb="5">
      <t>ヒリツ</t>
    </rPh>
    <phoneticPr fontId="8"/>
  </si>
  <si>
    <t>総  負  債</t>
    <rPh sb="0" eb="7">
      <t>ソウフサイ</t>
    </rPh>
    <phoneticPr fontId="8"/>
  </si>
  <si>
    <t>総  資  産</t>
    <rPh sb="6" eb="7">
      <t>サンギョウ</t>
    </rPh>
    <phoneticPr fontId="8"/>
  </si>
  <si>
    <t>負債比率</t>
    <rPh sb="0" eb="2">
      <t>フサイ</t>
    </rPh>
    <rPh sb="2" eb="4">
      <t>ヒリツ</t>
    </rPh>
    <phoneticPr fontId="8"/>
  </si>
  <si>
    <t>前受金保有率</t>
    <rPh sb="0" eb="2">
      <t>マエウケ</t>
    </rPh>
    <rPh sb="2" eb="3">
      <t>キン</t>
    </rPh>
    <rPh sb="3" eb="6">
      <t>ホユウリツ</t>
    </rPh>
    <phoneticPr fontId="8"/>
  </si>
  <si>
    <t>現 金 預 金</t>
    <rPh sb="0" eb="3">
      <t>ゲンキン</t>
    </rPh>
    <rPh sb="4" eb="7">
      <t>ヨキン</t>
    </rPh>
    <phoneticPr fontId="8"/>
  </si>
  <si>
    <t>前  受  金</t>
    <phoneticPr fontId="8"/>
  </si>
  <si>
    <t>退職給与引当特定資産保有率</t>
    <phoneticPr fontId="8"/>
  </si>
  <si>
    <t>退職給与引当特定資産</t>
    <rPh sb="6" eb="8">
      <t>トクテイ</t>
    </rPh>
    <rPh sb="8" eb="10">
      <t>シサン</t>
    </rPh>
    <phoneticPr fontId="8"/>
  </si>
  <si>
    <t>退職給与引当金</t>
    <rPh sb="0" eb="7">
      <t>タイショクキュウヨヒキアテキン</t>
    </rPh>
    <phoneticPr fontId="8"/>
  </si>
  <si>
    <t>基本金比率</t>
  </si>
  <si>
    <t>基  本  金</t>
    <rPh sb="0" eb="4">
      <t>キホン</t>
    </rPh>
    <rPh sb="6" eb="7">
      <t>キン</t>
    </rPh>
    <phoneticPr fontId="8"/>
  </si>
  <si>
    <t>基本金要組入額</t>
  </si>
  <si>
    <t>減価償却比率</t>
  </si>
  <si>
    <t>減価償却累計額（図書を除く）</t>
    <rPh sb="8" eb="10">
      <t>トショ</t>
    </rPh>
    <rPh sb="11" eb="12">
      <t>ノゾ</t>
    </rPh>
    <phoneticPr fontId="9"/>
  </si>
  <si>
    <t>減価償却資産取得価格（図書を除く）</t>
    <phoneticPr fontId="8"/>
  </si>
  <si>
    <t xml:space="preserve">１
</t>
    <phoneticPr fontId="9"/>
  </si>
  <si>
    <t>「学校法人会計基準」に基づく財務計算書類中の貸借対照表を用いて、表に示された算式により過去５年分の比率を記入してください。</t>
    <phoneticPr fontId="9"/>
  </si>
  <si>
    <t>（表12）財務関係比率</t>
    <rPh sb="5" eb="11">
      <t>ザイムカンケイヒリツ</t>
    </rPh>
    <phoneticPr fontId="9"/>
  </si>
  <si>
    <t>算   式（＊１００）</t>
    <phoneticPr fontId="8"/>
  </si>
  <si>
    <t>入学金＋授業料＋検定料</t>
    <rPh sb="0" eb="3">
      <t>ニュウガクキン</t>
    </rPh>
    <rPh sb="4" eb="7">
      <t>ジュギョウリョウ</t>
    </rPh>
    <rPh sb="8" eb="10">
      <t>ケンテイ</t>
    </rPh>
    <rPh sb="10" eb="11">
      <t>リョウ</t>
    </rPh>
    <phoneticPr fontId="8"/>
  </si>
  <si>
    <t>経常費用</t>
    <rPh sb="0" eb="2">
      <t>ケイジョウ</t>
    </rPh>
    <rPh sb="2" eb="4">
      <t>ヒヨウ</t>
    </rPh>
    <phoneticPr fontId="8"/>
  </si>
  <si>
    <t>外部資金比率</t>
    <rPh sb="0" eb="4">
      <t>ガイブシキン</t>
    </rPh>
    <rPh sb="4" eb="6">
      <t>ヒリツ</t>
    </rPh>
    <phoneticPr fontId="8"/>
  </si>
  <si>
    <t>受託研究収益＋受託事業収益＋寄付金収益</t>
    <rPh sb="0" eb="4">
      <t>ジュタクケンキュウ</t>
    </rPh>
    <rPh sb="4" eb="6">
      <t>シュウエキ</t>
    </rPh>
    <rPh sb="7" eb="11">
      <t>ジュタクジギョウ</t>
    </rPh>
    <rPh sb="11" eb="13">
      <t>シュウエキ</t>
    </rPh>
    <rPh sb="14" eb="19">
      <t>キフキンシュウエキ</t>
    </rPh>
    <phoneticPr fontId="8"/>
  </si>
  <si>
    <t>一般管理費比率</t>
    <rPh sb="0" eb="2">
      <t>イッパン</t>
    </rPh>
    <rPh sb="2" eb="4">
      <t>カンリ</t>
    </rPh>
    <rPh sb="4" eb="5">
      <t>ヒ</t>
    </rPh>
    <rPh sb="5" eb="7">
      <t>ヒリツ</t>
    </rPh>
    <phoneticPr fontId="8"/>
  </si>
  <si>
    <t>一般管理費</t>
    <rPh sb="0" eb="1">
      <t>イチ</t>
    </rPh>
    <rPh sb="1" eb="2">
      <t>パン</t>
    </rPh>
    <phoneticPr fontId="8"/>
  </si>
  <si>
    <t>研究経費比率</t>
    <rPh sb="0" eb="4">
      <t>ケンキュウケイヒ</t>
    </rPh>
    <rPh sb="4" eb="6">
      <t>ヒリツ</t>
    </rPh>
    <phoneticPr fontId="5"/>
  </si>
  <si>
    <t>研 究 経 費</t>
    <rPh sb="0" eb="1">
      <t>ケン</t>
    </rPh>
    <rPh sb="2" eb="3">
      <t>キワム</t>
    </rPh>
    <rPh sb="4" eb="5">
      <t>キョウ</t>
    </rPh>
    <rPh sb="6" eb="7">
      <t>ヒ</t>
    </rPh>
    <phoneticPr fontId="8"/>
  </si>
  <si>
    <t>教育経費比率</t>
    <rPh sb="0" eb="6">
      <t>キョウイクケイヒヒリツ</t>
    </rPh>
    <phoneticPr fontId="5"/>
  </si>
  <si>
    <t>教 育 経 費</t>
    <rPh sb="0" eb="1">
      <t>キョウ</t>
    </rPh>
    <rPh sb="2" eb="3">
      <t>イク</t>
    </rPh>
    <rPh sb="4" eb="5">
      <t>キョウ</t>
    </rPh>
    <rPh sb="6" eb="7">
      <t>ヒ</t>
    </rPh>
    <phoneticPr fontId="5"/>
  </si>
  <si>
    <t>円</t>
    <rPh sb="0" eb="1">
      <t>エン</t>
    </rPh>
    <phoneticPr fontId="5"/>
  </si>
  <si>
    <t>学生数（実員）</t>
    <rPh sb="0" eb="3">
      <t>ガクセイスウ</t>
    </rPh>
    <rPh sb="4" eb="6">
      <t>ジツイン</t>
    </rPh>
    <phoneticPr fontId="5"/>
  </si>
  <si>
    <t>教員数（実員）</t>
    <rPh sb="0" eb="3">
      <t>キョウインスウ</t>
    </rPh>
    <rPh sb="4" eb="6">
      <t>ジツイン</t>
    </rPh>
    <phoneticPr fontId="5"/>
  </si>
  <si>
    <t>研究経費＋受託研究費等＋科学研究費補助金等</t>
    <rPh sb="0" eb="4">
      <t>ケンキュウケイヒ</t>
    </rPh>
    <rPh sb="5" eb="10">
      <t>ジュタクケンキュウヒ</t>
    </rPh>
    <rPh sb="10" eb="11">
      <t>トウ</t>
    </rPh>
    <rPh sb="12" eb="17">
      <t>カガクケンキュウヒ</t>
    </rPh>
    <rPh sb="17" eb="20">
      <t>ホジョキン</t>
    </rPh>
    <rPh sb="20" eb="21">
      <t>トウ</t>
    </rPh>
    <phoneticPr fontId="5"/>
  </si>
  <si>
    <t>１</t>
    <phoneticPr fontId="5"/>
  </si>
  <si>
    <t>支出項目で、「教育経費」と「研究経費」を区分している場合は、６～10も数値を入力してください。</t>
    <rPh sb="0" eb="4">
      <t>シシュツコウモク</t>
    </rPh>
    <rPh sb="7" eb="9">
      <t>キョウイク</t>
    </rPh>
    <rPh sb="9" eb="11">
      <t>ケイヒ</t>
    </rPh>
    <rPh sb="14" eb="18">
      <t>ケンキュウケイヒ</t>
    </rPh>
    <rPh sb="20" eb="22">
      <t>クブン</t>
    </rPh>
    <rPh sb="26" eb="28">
      <t>バアイ</t>
    </rPh>
    <rPh sb="35" eb="37">
      <t>スウチ</t>
    </rPh>
    <rPh sb="38" eb="40">
      <t>ニュウリョク</t>
    </rPh>
    <phoneticPr fontId="9"/>
  </si>
  <si>
    <t>科目の区分</t>
    <rPh sb="0" eb="2">
      <t>カモク</t>
    </rPh>
    <rPh sb="3" eb="5">
      <t>クブン</t>
    </rPh>
    <phoneticPr fontId="5"/>
  </si>
  <si>
    <t>科目名</t>
    <rPh sb="0" eb="3">
      <t>カモクメイ</t>
    </rPh>
    <phoneticPr fontId="5"/>
  </si>
  <si>
    <t>配当学年次</t>
    <rPh sb="0" eb="2">
      <t>ハイトウ</t>
    </rPh>
    <rPh sb="2" eb="3">
      <t>ガク</t>
    </rPh>
    <rPh sb="3" eb="5">
      <t>ネンジ</t>
    </rPh>
    <phoneticPr fontId="5"/>
  </si>
  <si>
    <t>履修登録
者数</t>
    <rPh sb="0" eb="2">
      <t>リシュウ</t>
    </rPh>
    <rPh sb="2" eb="4">
      <t>トウロク</t>
    </rPh>
    <rPh sb="5" eb="6">
      <t>シャ</t>
    </rPh>
    <rPh sb="6" eb="7">
      <t>スウ</t>
    </rPh>
    <phoneticPr fontId="5"/>
  </si>
  <si>
    <t>展開科目</t>
    <rPh sb="0" eb="2">
      <t>テンカイ</t>
    </rPh>
    <rPh sb="2" eb="4">
      <t>カモク</t>
    </rPh>
    <phoneticPr fontId="5"/>
  </si>
  <si>
    <t>総合科目</t>
    <rPh sb="0" eb="2">
      <t>ソウゴウ</t>
    </rPh>
    <rPh sb="2" eb="4">
      <t>カモク</t>
    </rPh>
    <phoneticPr fontId="5"/>
  </si>
  <si>
    <t>その他</t>
    <rPh sb="2" eb="3">
      <t>タ</t>
    </rPh>
    <phoneticPr fontId="5"/>
  </si>
  <si>
    <t>Ｎ-１年度に開講したすべての授業科目について記入して下さい。</t>
    <rPh sb="14" eb="16">
      <t>ジュギョウ</t>
    </rPh>
    <rPh sb="26" eb="27">
      <t>クダ</t>
    </rPh>
    <phoneticPr fontId="5"/>
  </si>
  <si>
    <t>同一名称の授業科目が複数開講されている場合は、それぞれを別に記載してください。</t>
    <rPh sb="0" eb="2">
      <t>ドウイツ</t>
    </rPh>
    <rPh sb="2" eb="4">
      <t>メイショウ</t>
    </rPh>
    <rPh sb="5" eb="7">
      <t>ジュギョウ</t>
    </rPh>
    <rPh sb="7" eb="9">
      <t>カモク</t>
    </rPh>
    <rPh sb="10" eb="12">
      <t>フクスウ</t>
    </rPh>
    <rPh sb="12" eb="14">
      <t>カイコウ</t>
    </rPh>
    <rPh sb="19" eb="21">
      <t>バアイ</t>
    </rPh>
    <rPh sb="28" eb="29">
      <t>ベツ</t>
    </rPh>
    <rPh sb="30" eb="32">
      <t>キサイ</t>
    </rPh>
    <phoneticPr fontId="5"/>
  </si>
  <si>
    <t>３</t>
  </si>
  <si>
    <t xml:space="preserve">(a)
</t>
    <phoneticPr fontId="3"/>
  </si>
  <si>
    <t>５</t>
  </si>
  <si>
    <t xml:space="preserve">同一科目を複数クラス開講している場合の計算方法は下記の通りです。
①同一教員による場合→基幹教員が担当した場合は基幹教員担当科目数1.0
②複数教員による場合→基幹教員とそれ以外の教員の人数比による。例えば、すべて基幹教員が担当した場合は基幹教員担当科目数1.0、基幹教員とそれ以外の教員が１名ずつで担当した場合は、基幹教員担当科目数0.5。
</t>
    <phoneticPr fontId="5"/>
  </si>
  <si>
    <t>３</t>
    <phoneticPr fontId="12"/>
  </si>
  <si>
    <t>定年年齢が別途何らかの資料から分かること。</t>
    <rPh sb="5" eb="7">
      <t>ベット</t>
    </rPh>
    <rPh sb="7" eb="8">
      <t>ナン</t>
    </rPh>
    <rPh sb="11" eb="13">
      <t>シリョウ</t>
    </rPh>
    <rPh sb="15" eb="16">
      <t>ワ</t>
    </rPh>
    <phoneticPr fontId="12"/>
  </si>
  <si>
    <t xml:space="preserve">１
</t>
    <phoneticPr fontId="5"/>
  </si>
  <si>
    <t>その他科目</t>
    <rPh sb="2" eb="3">
      <t>タ</t>
    </rPh>
    <rPh sb="3" eb="5">
      <t>カモク</t>
    </rPh>
    <phoneticPr fontId="5"/>
  </si>
  <si>
    <t>主要授業科目</t>
    <rPh sb="0" eb="2">
      <t>シュヨウ</t>
    </rPh>
    <rPh sb="2" eb="4">
      <t>ジュギョウ</t>
    </rPh>
    <rPh sb="4" eb="6">
      <t>カモク</t>
    </rPh>
    <phoneticPr fontId="5"/>
  </si>
  <si>
    <t>退学者数は、当該年度に発生したすべての数を記入してください。退学者には除籍者を含みます。</t>
    <rPh sb="0" eb="3">
      <t>タイガクシャ</t>
    </rPh>
    <rPh sb="3" eb="4">
      <t>スウ</t>
    </rPh>
    <rPh sb="6" eb="10">
      <t>トウガイネンド</t>
    </rPh>
    <rPh sb="11" eb="13">
      <t>ハッセイ</t>
    </rPh>
    <rPh sb="19" eb="20">
      <t>カズ</t>
    </rPh>
    <rPh sb="21" eb="23">
      <t>キニュウ</t>
    </rPh>
    <rPh sb="30" eb="33">
      <t>タイガクシャ</t>
    </rPh>
    <rPh sb="35" eb="38">
      <t>ジョセキシャ</t>
    </rPh>
    <rPh sb="39" eb="40">
      <t>フク</t>
    </rPh>
    <phoneticPr fontId="5"/>
  </si>
  <si>
    <t>留年が決定した者が同一年度に退学した場合でも、留年者数欄と退学者数欄の両方に数を記載してください。ただし、退学者数欄の備考にはその者が含まれる旨を書いて下さい。</t>
    <rPh sb="0" eb="2">
      <t>リュウネン</t>
    </rPh>
    <rPh sb="3" eb="5">
      <t>ケッテイ</t>
    </rPh>
    <rPh sb="7" eb="8">
      <t>モノ</t>
    </rPh>
    <rPh sb="9" eb="11">
      <t>ドウイツ</t>
    </rPh>
    <rPh sb="11" eb="13">
      <t>ネンド</t>
    </rPh>
    <rPh sb="14" eb="16">
      <t>タイガク</t>
    </rPh>
    <rPh sb="18" eb="20">
      <t>バアイ</t>
    </rPh>
    <rPh sb="23" eb="26">
      <t>リュウネンシャ</t>
    </rPh>
    <rPh sb="26" eb="27">
      <t>スウ</t>
    </rPh>
    <rPh sb="27" eb="28">
      <t>ラン</t>
    </rPh>
    <rPh sb="29" eb="32">
      <t>タイガクシャ</t>
    </rPh>
    <rPh sb="32" eb="33">
      <t>スウ</t>
    </rPh>
    <rPh sb="33" eb="34">
      <t>ラン</t>
    </rPh>
    <rPh sb="35" eb="37">
      <t>リョウホウ</t>
    </rPh>
    <rPh sb="38" eb="39">
      <t>カズ</t>
    </rPh>
    <rPh sb="40" eb="42">
      <t>キサイ</t>
    </rPh>
    <rPh sb="53" eb="56">
      <t>タイガクシャ</t>
    </rPh>
    <rPh sb="56" eb="57">
      <t>スウ</t>
    </rPh>
    <rPh sb="57" eb="58">
      <t>ラン</t>
    </rPh>
    <rPh sb="59" eb="61">
      <t>ビコウ</t>
    </rPh>
    <rPh sb="65" eb="66">
      <t>モノ</t>
    </rPh>
    <rPh sb="67" eb="68">
      <t>フク</t>
    </rPh>
    <rPh sb="71" eb="72">
      <t>ムネ</t>
    </rPh>
    <rPh sb="73" eb="74">
      <t>カ</t>
    </rPh>
    <rPh sb="76" eb="77">
      <t>クダ</t>
    </rPh>
    <phoneticPr fontId="5"/>
  </si>
  <si>
    <t xml:space="preserve">（表６）在籍学生数内訳、留年者数、退学者数 </t>
    <rPh sb="4" eb="9">
      <t>ザイセキガクセイスウ</t>
    </rPh>
    <rPh sb="9" eb="11">
      <t>ウチワケ</t>
    </rPh>
    <rPh sb="12" eb="14">
      <t>リュウネン</t>
    </rPh>
    <rPh sb="14" eb="15">
      <t>モノ</t>
    </rPh>
    <rPh sb="15" eb="16">
      <t>スウ</t>
    </rPh>
    <rPh sb="17" eb="20">
      <t>タイガクシャ</t>
    </rPh>
    <rPh sb="20" eb="21">
      <t>スウ</t>
    </rPh>
    <phoneticPr fontId="5"/>
  </si>
  <si>
    <t xml:space="preserve">10
</t>
    <phoneticPr fontId="5"/>
  </si>
  <si>
    <t>a)</t>
    <phoneticPr fontId="5"/>
  </si>
  <si>
    <t>目次において、代替する表については、「頁」記載部分に「代替」と記し、公表情報へのリンクを当該文字列に埋め込む。</t>
    <rPh sb="0" eb="2">
      <t>モクジ</t>
    </rPh>
    <rPh sb="7" eb="9">
      <t>ダイタイ</t>
    </rPh>
    <rPh sb="11" eb="12">
      <t>ヒョウ</t>
    </rPh>
    <rPh sb="19" eb="20">
      <t>ページ</t>
    </rPh>
    <rPh sb="21" eb="23">
      <t>キサイ</t>
    </rPh>
    <rPh sb="23" eb="25">
      <t>ブブン</t>
    </rPh>
    <rPh sb="27" eb="29">
      <t>ダイタイ</t>
    </rPh>
    <rPh sb="31" eb="32">
      <t>シル</t>
    </rPh>
    <rPh sb="34" eb="36">
      <t>コウヒョウ</t>
    </rPh>
    <rPh sb="36" eb="38">
      <t>ジョウホウ</t>
    </rPh>
    <rPh sb="44" eb="46">
      <t>トウガイ</t>
    </rPh>
    <rPh sb="46" eb="49">
      <t>モジレツ</t>
    </rPh>
    <rPh sb="50" eb="51">
      <t>ウ</t>
    </rPh>
    <rPh sb="52" eb="53">
      <t>コ</t>
    </rPh>
    <phoneticPr fontId="5"/>
  </si>
  <si>
    <t>代替する各表の見出し部分に、「※代替」と記載。表自体は削除しない。</t>
    <rPh sb="0" eb="2">
      <t>ダイタイ</t>
    </rPh>
    <rPh sb="4" eb="5">
      <t>カク</t>
    </rPh>
    <rPh sb="5" eb="6">
      <t>ヒョウ</t>
    </rPh>
    <rPh sb="7" eb="9">
      <t>ミダ</t>
    </rPh>
    <rPh sb="10" eb="12">
      <t>ブブン</t>
    </rPh>
    <rPh sb="16" eb="18">
      <t>ダイタイ</t>
    </rPh>
    <rPh sb="20" eb="22">
      <t>キサイ</t>
    </rPh>
    <rPh sb="23" eb="24">
      <t>オモテ</t>
    </rPh>
    <rPh sb="24" eb="26">
      <t>ジタイ</t>
    </rPh>
    <rPh sb="27" eb="29">
      <t>サクジョ</t>
    </rPh>
    <phoneticPr fontId="5"/>
  </si>
  <si>
    <t xml:space="preserve">b)
</t>
    <phoneticPr fontId="5"/>
  </si>
  <si>
    <t>全科目数（Ａ）</t>
    <rPh sb="0" eb="1">
      <t>ゼン</t>
    </rPh>
    <phoneticPr fontId="12"/>
  </si>
  <si>
    <t>基幹教員
担当科目数（Ｂ）</t>
    <rPh sb="0" eb="2">
      <t>キカン</t>
    </rPh>
    <rPh sb="2" eb="4">
      <t>キョウイン</t>
    </rPh>
    <rPh sb="5" eb="7">
      <t>タントウ</t>
    </rPh>
    <rPh sb="7" eb="10">
      <t>カモクスウ</t>
    </rPh>
    <phoneticPr fontId="12"/>
  </si>
  <si>
    <t>うち教授</t>
    <rPh sb="2" eb="4">
      <t>キョウジュ</t>
    </rPh>
    <phoneticPr fontId="12"/>
  </si>
  <si>
    <t>うち准教授</t>
    <rPh sb="2" eb="5">
      <t>ジュンキョウジュ</t>
    </rPh>
    <phoneticPr fontId="12"/>
  </si>
  <si>
    <t>うち専任講師</t>
    <rPh sb="2" eb="4">
      <t>センニン</t>
    </rPh>
    <rPh sb="4" eb="6">
      <t>コウシ</t>
    </rPh>
    <phoneticPr fontId="12"/>
  </si>
  <si>
    <t>うち助教</t>
    <rPh sb="2" eb="4">
      <t>ジョキョウ</t>
    </rPh>
    <phoneticPr fontId="12"/>
  </si>
  <si>
    <t>基幹教員担当科目数については、総数とともに基幹教員の職位ごとの内数を記載してください。</t>
    <rPh sb="0" eb="2">
      <t>キカン</t>
    </rPh>
    <rPh sb="2" eb="4">
      <t>キョウイン</t>
    </rPh>
    <rPh sb="4" eb="6">
      <t>タントウ</t>
    </rPh>
    <rPh sb="6" eb="9">
      <t>カモクスウ</t>
    </rPh>
    <rPh sb="15" eb="17">
      <t>ソウスウ</t>
    </rPh>
    <rPh sb="21" eb="23">
      <t>キカン</t>
    </rPh>
    <rPh sb="23" eb="25">
      <t>キョウイン</t>
    </rPh>
    <rPh sb="26" eb="28">
      <t>ショクイ</t>
    </rPh>
    <rPh sb="31" eb="33">
      <t>ウチスウ</t>
    </rPh>
    <rPh sb="34" eb="36">
      <t>キサイ</t>
    </rPh>
    <phoneticPr fontId="5"/>
  </si>
  <si>
    <t>※原級留置制の有無、概要</t>
    <rPh sb="1" eb="3">
      <t>ゲンキュウ</t>
    </rPh>
    <rPh sb="3" eb="5">
      <t>リュウチ</t>
    </rPh>
    <rPh sb="5" eb="6">
      <t>セイ</t>
    </rPh>
    <rPh sb="7" eb="9">
      <t>ウム</t>
    </rPh>
    <rPh sb="10" eb="12">
      <t>ガイヨウ</t>
    </rPh>
    <phoneticPr fontId="5"/>
  </si>
  <si>
    <t>基幹教員
担当率（Ｂ/Ａ）</t>
    <rPh sb="0" eb="2">
      <t>キカン</t>
    </rPh>
    <rPh sb="2" eb="4">
      <t>キョウイン</t>
    </rPh>
    <rPh sb="5" eb="8">
      <t>タントウリツ</t>
    </rPh>
    <phoneticPr fontId="12"/>
  </si>
  <si>
    <t>紙媒体で提出する場合は、Ａ４判（横）で作成し、両面印刷で提出してください。また、全体に通しページを付し、目次にページ数を記入してください。</t>
    <rPh sb="0" eb="3">
      <t>カミバイタイ</t>
    </rPh>
    <rPh sb="4" eb="6">
      <t>テイシュツ</t>
    </rPh>
    <rPh sb="8" eb="10">
      <t>バアイ</t>
    </rPh>
    <rPh sb="16" eb="17">
      <t>ヨコ</t>
    </rPh>
    <rPh sb="40" eb="42">
      <t>ゼンタイ</t>
    </rPh>
    <rPh sb="43" eb="44">
      <t>トオ</t>
    </rPh>
    <rPh sb="49" eb="50">
      <t>フ</t>
    </rPh>
    <rPh sb="52" eb="54">
      <t>モクジ</t>
    </rPh>
    <rPh sb="58" eb="59">
      <t>スウ</t>
    </rPh>
    <rPh sb="60" eb="62">
      <t>キニュウ</t>
    </rPh>
    <phoneticPr fontId="5"/>
  </si>
  <si>
    <t xml:space="preserve">
</t>
    <phoneticPr fontId="5"/>
  </si>
  <si>
    <r>
      <t>表３～８</t>
    </r>
    <r>
      <rPr>
        <sz val="11"/>
        <color rgb="FFFF0000"/>
        <rFont val="BIZ UD明朝 Medium"/>
        <family val="1"/>
        <charset val="128"/>
      </rPr>
      <t>、13</t>
    </r>
    <rPh sb="0" eb="1">
      <t>ヒョウ</t>
    </rPh>
    <phoneticPr fontId="25"/>
  </si>
  <si>
    <t>（認証評価第４期用）</t>
    <rPh sb="1" eb="5">
      <t>ｃ</t>
    </rPh>
    <rPh sb="5" eb="6">
      <t>ダイ</t>
    </rPh>
    <rPh sb="7" eb="8">
      <t>キ</t>
    </rPh>
    <rPh sb="8" eb="9">
      <t>ヨウ</t>
    </rPh>
    <phoneticPr fontId="5"/>
  </si>
  <si>
    <t>（表５）基幹教員・専任教員年齢構成</t>
    <rPh sb="4" eb="6">
      <t>キカン</t>
    </rPh>
    <rPh sb="6" eb="8">
      <t>キョウイン</t>
    </rPh>
    <rPh sb="9" eb="11">
      <t>センニン</t>
    </rPh>
    <rPh sb="11" eb="13">
      <t>キョウイン</t>
    </rPh>
    <rPh sb="13" eb="15">
      <t>ネンレイ</t>
    </rPh>
    <rPh sb="15" eb="17">
      <t>コウセイ</t>
    </rPh>
    <phoneticPr fontId="5"/>
  </si>
  <si>
    <t>（表５）基幹教員・専任教員年齢構成</t>
    <phoneticPr fontId="8"/>
  </si>
  <si>
    <t>研究費（円）</t>
    <rPh sb="0" eb="3">
      <t>ケンキュウヒ</t>
    </rPh>
    <rPh sb="4" eb="5">
      <t>エン</t>
    </rPh>
    <phoneticPr fontId="12"/>
  </si>
  <si>
    <t>受入れ
件数</t>
    <rPh sb="0" eb="2">
      <t>ウケイ</t>
    </rPh>
    <rPh sb="4" eb="6">
      <t>ケンスウ</t>
    </rPh>
    <phoneticPr fontId="12"/>
  </si>
  <si>
    <t xml:space="preserve">
（採択率　%）</t>
    <rPh sb="2" eb="4">
      <t>サイタク</t>
    </rPh>
    <rPh sb="4" eb="5">
      <t>リツ</t>
    </rPh>
    <phoneticPr fontId="12"/>
  </si>
  <si>
    <t>短期大学基礎データ</t>
    <rPh sb="0" eb="2">
      <t>タンキ</t>
    </rPh>
    <phoneticPr fontId="41"/>
  </si>
  <si>
    <t>説明を付す必要があると思われるものについては、備考欄に記述するか欄外に短期大学独自の注をつけることができます。</t>
    <rPh sb="0" eb="2">
      <t>セツメイ</t>
    </rPh>
    <rPh sb="3" eb="4">
      <t>フ</t>
    </rPh>
    <rPh sb="5" eb="7">
      <t>ヒツヨウ</t>
    </rPh>
    <rPh sb="11" eb="12">
      <t>オモ</t>
    </rPh>
    <rPh sb="23" eb="25">
      <t>ビコウ</t>
    </rPh>
    <rPh sb="25" eb="26">
      <t>ラン</t>
    </rPh>
    <rPh sb="27" eb="29">
      <t>キジュツ</t>
    </rPh>
    <rPh sb="32" eb="34">
      <t>ランガイ</t>
    </rPh>
    <rPh sb="35" eb="37">
      <t>タンキ</t>
    </rPh>
    <rPh sb="37" eb="39">
      <t>ダイガク</t>
    </rPh>
    <rPh sb="39" eb="41">
      <t>ドクジ</t>
    </rPh>
    <rPh sb="42" eb="43">
      <t>チュウ</t>
    </rPh>
    <phoneticPr fontId="5"/>
  </si>
  <si>
    <t xml:space="preserve">以上の注意事項のほか、各表に付されている欄外注に従って作成してください。各表の欄外注は削除しないでください。また、募集停止学科・専攻科等の取り扱いについては次シートを参照してください。
</t>
    <rPh sb="0" eb="2">
      <t>イジョウ</t>
    </rPh>
    <rPh sb="3" eb="5">
      <t>チュウイ</t>
    </rPh>
    <rPh sb="5" eb="7">
      <t>ジコウ</t>
    </rPh>
    <rPh sb="11" eb="13">
      <t>カクヒョウ</t>
    </rPh>
    <rPh sb="20" eb="22">
      <t>ランガイ</t>
    </rPh>
    <rPh sb="22" eb="23">
      <t>チュウ</t>
    </rPh>
    <rPh sb="24" eb="25">
      <t>シタガ</t>
    </rPh>
    <rPh sb="27" eb="29">
      <t>サクセイ</t>
    </rPh>
    <rPh sb="39" eb="42">
      <t>ランガイチュウ</t>
    </rPh>
    <rPh sb="43" eb="45">
      <t>サクジョ</t>
    </rPh>
    <rPh sb="61" eb="63">
      <t>ガッカ</t>
    </rPh>
    <rPh sb="64" eb="67">
      <t>センコウカ</t>
    </rPh>
    <rPh sb="78" eb="79">
      <t>ジ</t>
    </rPh>
    <rPh sb="83" eb="85">
      <t>サンショウ</t>
    </rPh>
    <phoneticPr fontId="5"/>
  </si>
  <si>
    <t>指定する条件に適う場合、表を作成せず短期大学が公表する情報に代えることも可能です（表３～８及び表13）。条件は、各表の注記欄に記載しています。代替する場合は、次のように対応してください。</t>
    <rPh sb="0" eb="2">
      <t>シテイ</t>
    </rPh>
    <rPh sb="4" eb="6">
      <t>ジョウケン</t>
    </rPh>
    <rPh sb="7" eb="8">
      <t>カナ</t>
    </rPh>
    <rPh sb="9" eb="11">
      <t>バアイ</t>
    </rPh>
    <rPh sb="12" eb="13">
      <t>ヒョウ</t>
    </rPh>
    <rPh sb="14" eb="16">
      <t>サクセイ</t>
    </rPh>
    <rPh sb="18" eb="20">
      <t>タンキ</t>
    </rPh>
    <rPh sb="20" eb="22">
      <t>ダイガク</t>
    </rPh>
    <rPh sb="23" eb="25">
      <t>コウヒョウ</t>
    </rPh>
    <rPh sb="27" eb="29">
      <t>ジョウホウ</t>
    </rPh>
    <rPh sb="30" eb="31">
      <t>カ</t>
    </rPh>
    <rPh sb="36" eb="38">
      <t>カノウ</t>
    </rPh>
    <rPh sb="41" eb="42">
      <t>オモテ</t>
    </rPh>
    <rPh sb="45" eb="46">
      <t>オヨ</t>
    </rPh>
    <rPh sb="47" eb="48">
      <t>オモテ</t>
    </rPh>
    <rPh sb="52" eb="54">
      <t>ジョウケン</t>
    </rPh>
    <rPh sb="56" eb="58">
      <t>カクヒョウ</t>
    </rPh>
    <rPh sb="59" eb="61">
      <t>チュウキ</t>
    </rPh>
    <rPh sb="61" eb="62">
      <t>ラン</t>
    </rPh>
    <rPh sb="63" eb="65">
      <t>キサイ</t>
    </rPh>
    <rPh sb="71" eb="73">
      <t>ダイタイ</t>
    </rPh>
    <rPh sb="75" eb="77">
      <t>バアイ</t>
    </rPh>
    <rPh sb="79" eb="80">
      <t>ツギ</t>
    </rPh>
    <rPh sb="84" eb="86">
      <t>タイオウ</t>
    </rPh>
    <phoneticPr fontId="5"/>
  </si>
  <si>
    <t>「短期大学基礎データ」</t>
    <rPh sb="1" eb="3">
      <t>タンキ</t>
    </rPh>
    <rPh sb="3" eb="7">
      <t>ダイガクキソ</t>
    </rPh>
    <phoneticPr fontId="25"/>
  </si>
  <si>
    <t>○
「学生募集停止中の学科・専攻科等」へ記載</t>
    <rPh sb="3" eb="10">
      <t>ガクセイボシュウテイシチュウ</t>
    </rPh>
    <rPh sb="11" eb="13">
      <t>ガッカ</t>
    </rPh>
    <rPh sb="14" eb="17">
      <t>センコウカ</t>
    </rPh>
    <rPh sb="17" eb="18">
      <t>トウ</t>
    </rPh>
    <phoneticPr fontId="25"/>
  </si>
  <si>
    <t>○
「学生募集停止中の学科・専攻科等」へ記載
（学科・専攻科名称等を斜体（イタリック）で表示する）</t>
    <rPh sb="24" eb="26">
      <t>ガッカ</t>
    </rPh>
    <rPh sb="27" eb="30">
      <t>センコウカ</t>
    </rPh>
    <rPh sb="30" eb="32">
      <t>メイショウ</t>
    </rPh>
    <rPh sb="32" eb="33">
      <t>ナド</t>
    </rPh>
    <rPh sb="34" eb="36">
      <t>シャタイ</t>
    </rPh>
    <rPh sb="44" eb="46">
      <t>ヒョウジ</t>
    </rPh>
    <phoneticPr fontId="25"/>
  </si>
  <si>
    <t>△
（当該学科・専攻科にのみ所属する教員がいる場合は、その実数のみを記述（設置基準上必要基幹教員・専任教員数は不要））</t>
    <rPh sb="3" eb="5">
      <t>トウガイ</t>
    </rPh>
    <rPh sb="14" eb="16">
      <t>ショゾク</t>
    </rPh>
    <rPh sb="18" eb="20">
      <t>キョウイン</t>
    </rPh>
    <rPh sb="23" eb="25">
      <t>バアイ</t>
    </rPh>
    <rPh sb="29" eb="31">
      <t>ジッスウ</t>
    </rPh>
    <rPh sb="34" eb="36">
      <t>キジュツ</t>
    </rPh>
    <rPh sb="37" eb="42">
      <t>セッチキジュンジョウ</t>
    </rPh>
    <rPh sb="42" eb="44">
      <t>ヒツヨウ</t>
    </rPh>
    <rPh sb="44" eb="46">
      <t>キカン</t>
    </rPh>
    <rPh sb="46" eb="48">
      <t>キョウイン</t>
    </rPh>
    <rPh sb="49" eb="51">
      <t>センニン</t>
    </rPh>
    <rPh sb="51" eb="54">
      <t>キョウインスウ</t>
    </rPh>
    <rPh sb="55" eb="57">
      <t>フヨウ</t>
    </rPh>
    <phoneticPr fontId="25"/>
  </si>
  <si>
    <t>（表３）学科・専攻、専攻科における志願者・合格者・入学者の推移</t>
    <rPh sb="4" eb="6">
      <t>ガッカ</t>
    </rPh>
    <rPh sb="7" eb="9">
      <t>センコウ</t>
    </rPh>
    <rPh sb="10" eb="13">
      <t>センコウカ</t>
    </rPh>
    <rPh sb="17" eb="20">
      <t>シガンシャ</t>
    </rPh>
    <rPh sb="21" eb="24">
      <t>ゴウカクシャ</t>
    </rPh>
    <rPh sb="25" eb="28">
      <t>ニュウガクシャ</t>
    </rPh>
    <rPh sb="29" eb="31">
      <t>スイイ</t>
    </rPh>
    <phoneticPr fontId="5"/>
  </si>
  <si>
    <t>（表４）主要授業科目の担当状況（短期大学士課程）</t>
    <rPh sb="16" eb="18">
      <t>タンキ</t>
    </rPh>
    <rPh sb="18" eb="19">
      <t>ダイ</t>
    </rPh>
    <rPh sb="19" eb="23">
      <t>ガクシカテイ</t>
    </rPh>
    <phoneticPr fontId="5"/>
  </si>
  <si>
    <t>（表９）事業活動収支計算書関係比率（法人全体）　※私立短期大学のみ</t>
    <rPh sb="1" eb="2">
      <t>ヒョウ</t>
    </rPh>
    <rPh sb="18" eb="20">
      <t>ホウジン</t>
    </rPh>
    <rPh sb="20" eb="22">
      <t>ゼンタイ</t>
    </rPh>
    <rPh sb="25" eb="27">
      <t>シリツ</t>
    </rPh>
    <rPh sb="27" eb="29">
      <t>タンキ</t>
    </rPh>
    <rPh sb="29" eb="31">
      <t>ダイガク</t>
    </rPh>
    <phoneticPr fontId="8"/>
  </si>
  <si>
    <t>（表10）事業活動収支計算書関係比率（短期大学部門）　※私立短期大学のみ</t>
    <rPh sb="19" eb="21">
      <t>タンキ</t>
    </rPh>
    <rPh sb="21" eb="25">
      <t>ダイガクブモン</t>
    </rPh>
    <rPh sb="30" eb="32">
      <t>タンキ</t>
    </rPh>
    <phoneticPr fontId="8"/>
  </si>
  <si>
    <t>（表11）貸借対照表関係比率　※私立短期大学のみ</t>
    <rPh sb="5" eb="7">
      <t>タイシャク</t>
    </rPh>
    <rPh sb="7" eb="10">
      <t>タイショウヒョウ</t>
    </rPh>
    <rPh sb="10" eb="12">
      <t>カンケイ</t>
    </rPh>
    <rPh sb="12" eb="14">
      <t>ヒリツ</t>
    </rPh>
    <rPh sb="18" eb="20">
      <t>タンキ</t>
    </rPh>
    <phoneticPr fontId="8"/>
  </si>
  <si>
    <t>（表12）財務関係比率　※公立短期大学のみ</t>
    <rPh sb="1" eb="2">
      <t>ヒョウ</t>
    </rPh>
    <rPh sb="13" eb="15">
      <t>コウリツ</t>
    </rPh>
    <rPh sb="15" eb="17">
      <t>タンキ</t>
    </rPh>
    <rPh sb="17" eb="19">
      <t>コクコウリツ</t>
    </rPh>
    <phoneticPr fontId="5"/>
  </si>
  <si>
    <t>　　※ 専門職短期大学及び専門職学科については、以下の表も作成してください。</t>
    <rPh sb="7" eb="9">
      <t>タンキ</t>
    </rPh>
    <rPh sb="9" eb="11">
      <t>ダイガク</t>
    </rPh>
    <phoneticPr fontId="5"/>
  </si>
  <si>
    <t>（表３）学科・専攻、専攻科における志願者・合格者・入学者数の推移</t>
    <rPh sb="4" eb="6">
      <t>ガッカ</t>
    </rPh>
    <rPh sb="7" eb="9">
      <t>センコウ</t>
    </rPh>
    <rPh sb="10" eb="13">
      <t>センコウカ</t>
    </rPh>
    <phoneticPr fontId="5"/>
  </si>
  <si>
    <t>○○専攻科</t>
    <rPh sb="2" eb="5">
      <t>センコウカ</t>
    </rPh>
    <phoneticPr fontId="5"/>
  </si>
  <si>
    <t>○○学科合計</t>
    <rPh sb="2" eb="4">
      <t>ガッカ</t>
    </rPh>
    <rPh sb="4" eb="6">
      <t>ゴウケイ</t>
    </rPh>
    <phoneticPr fontId="5"/>
  </si>
  <si>
    <t>短期大学総計</t>
    <rPh sb="0" eb="4">
      <t>タンキダイガク</t>
    </rPh>
    <rPh sb="4" eb="5">
      <t>ソウ</t>
    </rPh>
    <rPh sb="5" eb="6">
      <t>ケイ</t>
    </rPh>
    <phoneticPr fontId="5"/>
  </si>
  <si>
    <t>原則として学科は専攻単位で記入してください。</t>
    <rPh sb="0" eb="2">
      <t>ゲンソク</t>
    </rPh>
    <rPh sb="5" eb="7">
      <t>ガッカ</t>
    </rPh>
    <rPh sb="8" eb="10">
      <t>センコウ</t>
    </rPh>
    <rPh sb="10" eb="12">
      <t>タンイ</t>
    </rPh>
    <rPh sb="13" eb="15">
      <t>キニュウ</t>
    </rPh>
    <phoneticPr fontId="8"/>
  </si>
  <si>
    <t>「一般選抜」欄には大学入学共通テスト（旧大学入試センター試験）を含めてください。</t>
    <rPh sb="3" eb="5">
      <t>センバツ</t>
    </rPh>
    <rPh sb="9" eb="13">
      <t>ダイガクニュウガク</t>
    </rPh>
    <rPh sb="13" eb="15">
      <t>キョウツウ</t>
    </rPh>
    <rPh sb="19" eb="20">
      <t>キュウ</t>
    </rPh>
    <rPh sb="20" eb="22">
      <t>ダイガク</t>
    </rPh>
    <rPh sb="22" eb="24">
      <t>ニュウシ</t>
    </rPh>
    <phoneticPr fontId="12"/>
  </si>
  <si>
    <t xml:space="preserve">５
</t>
  </si>
  <si>
    <t>８</t>
    <phoneticPr fontId="12"/>
  </si>
  <si>
    <t>N-1年度入学者の専攻計に対する割合(%)</t>
    <rPh sb="9" eb="11">
      <t>センコウ</t>
    </rPh>
    <phoneticPr fontId="12"/>
  </si>
  <si>
    <t>N-1年度入学者の学科計に対する割合(%)</t>
    <rPh sb="9" eb="11">
      <t>ガッカ</t>
    </rPh>
    <phoneticPr fontId="5"/>
  </si>
  <si>
    <t>＜専攻科＞</t>
    <rPh sb="1" eb="4">
      <t>センコウカ</t>
    </rPh>
    <phoneticPr fontId="5"/>
  </si>
  <si>
    <t>○○専攻科合計</t>
    <rPh sb="2" eb="5">
      <t>センコウカ</t>
    </rPh>
    <rPh sb="5" eb="7">
      <t>ゴウケイ</t>
    </rPh>
    <phoneticPr fontId="5"/>
  </si>
  <si>
    <t>＜学科＞</t>
    <rPh sb="1" eb="3">
      <t>ガッカ</t>
    </rPh>
    <phoneticPr fontId="5"/>
  </si>
  <si>
    <t>（表４）主要授業科目の担当状況（短期大学士課程）</t>
    <rPh sb="4" eb="6">
      <t>シュヨウ</t>
    </rPh>
    <rPh sb="6" eb="8">
      <t>ジュギョウ</t>
    </rPh>
    <rPh sb="8" eb="10">
      <t>カモク</t>
    </rPh>
    <rPh sb="11" eb="15">
      <t>タントウジョウキョウ</t>
    </rPh>
    <rPh sb="16" eb="18">
      <t>タンキ</t>
    </rPh>
    <rPh sb="18" eb="19">
      <t>ダイ</t>
    </rPh>
    <rPh sb="19" eb="23">
      <t>ガクシカテイ</t>
    </rPh>
    <phoneticPr fontId="5"/>
  </si>
  <si>
    <t>＜短期大学士課程＞（専門職短期大学及び専門職学科を除く）</t>
    <rPh sb="1" eb="3">
      <t>タンキ</t>
    </rPh>
    <rPh sb="3" eb="4">
      <t>ダイ</t>
    </rPh>
    <rPh sb="4" eb="6">
      <t>ガクシ</t>
    </rPh>
    <rPh sb="6" eb="8">
      <t>カテイ</t>
    </rPh>
    <rPh sb="10" eb="12">
      <t>センモン</t>
    </rPh>
    <rPh sb="12" eb="13">
      <t>ショク</t>
    </rPh>
    <rPh sb="13" eb="15">
      <t>タンキ</t>
    </rPh>
    <rPh sb="15" eb="17">
      <t>ダイガク</t>
    </rPh>
    <rPh sb="17" eb="18">
      <t>オヨ</t>
    </rPh>
    <rPh sb="19" eb="21">
      <t>センモン</t>
    </rPh>
    <rPh sb="21" eb="22">
      <t>ショク</t>
    </rPh>
    <rPh sb="22" eb="24">
      <t>ガッカ</t>
    </rPh>
    <rPh sb="25" eb="26">
      <t>ノゾ</t>
    </rPh>
    <phoneticPr fontId="5"/>
  </si>
  <si>
    <t>＜短期大学士課程＞（専門職短期大学及び専門職学科）</t>
    <rPh sb="1" eb="3">
      <t>タンキ</t>
    </rPh>
    <rPh sb="3" eb="4">
      <t>ダイ</t>
    </rPh>
    <rPh sb="4" eb="6">
      <t>ガクシ</t>
    </rPh>
    <rPh sb="6" eb="8">
      <t>カテイ</t>
    </rPh>
    <rPh sb="13" eb="15">
      <t>タンキ</t>
    </rPh>
    <phoneticPr fontId="5"/>
  </si>
  <si>
    <t>以下の条件を満たす場合、本表を作成せず短期大学が公表する情報に代えられます。</t>
    <rPh sb="19" eb="21">
      <t>タンキ</t>
    </rPh>
    <phoneticPr fontId="12"/>
  </si>
  <si>
    <t>専攻単位であること。</t>
    <rPh sb="0" eb="2">
      <t>センコウ</t>
    </rPh>
    <rPh sb="2" eb="4">
      <t>タンイ</t>
    </rPh>
    <phoneticPr fontId="12"/>
  </si>
  <si>
    <t>この表は、短期大学設置基準第20条の２第１項及び専門職短期大学設置基準第29条第１項にいう基幹教員の担当状況を示すものです。　</t>
    <rPh sb="5" eb="7">
      <t>タンキ</t>
    </rPh>
    <rPh sb="16" eb="17">
      <t>ジョウ</t>
    </rPh>
    <rPh sb="22" eb="23">
      <t>オヨ</t>
    </rPh>
    <rPh sb="24" eb="26">
      <t>センモン</t>
    </rPh>
    <rPh sb="26" eb="27">
      <t>ショク</t>
    </rPh>
    <rPh sb="27" eb="29">
      <t>タンキ</t>
    </rPh>
    <rPh sb="29" eb="31">
      <t>ダイガク</t>
    </rPh>
    <rPh sb="31" eb="33">
      <t>セッチ</t>
    </rPh>
    <rPh sb="33" eb="35">
      <t>キジュン</t>
    </rPh>
    <rPh sb="39" eb="40">
      <t>ダイコウ</t>
    </rPh>
    <phoneticPr fontId="5"/>
  </si>
  <si>
    <t>専門職短期大学及び専門職学科については、専門職短期大学設置基準第10条又は短期大学設置基準第35条の５に定める科目を置くことになっているため、これを踏まえながら作表してください。</t>
    <rPh sb="23" eb="25">
      <t>タンキ</t>
    </rPh>
    <rPh sb="37" eb="39">
      <t>タンキ</t>
    </rPh>
    <phoneticPr fontId="5"/>
  </si>
  <si>
    <t>専門職短期大学及び専門職学科においては、専門職短期大学設置基準第10条又は短期大学設置基準第35条の５に定める科目ごとであること。</t>
    <rPh sb="3" eb="5">
      <t>タンキ</t>
    </rPh>
    <rPh sb="23" eb="25">
      <t>タンキ</t>
    </rPh>
    <rPh sb="37" eb="39">
      <t>タンキ</t>
    </rPh>
    <phoneticPr fontId="12"/>
  </si>
  <si>
    <t>＜短期大学士課程＞</t>
    <rPh sb="1" eb="3">
      <t>タンキ</t>
    </rPh>
    <rPh sb="3" eb="4">
      <t>ダイ</t>
    </rPh>
    <rPh sb="4" eb="8">
      <t>ガクシカテイ</t>
    </rPh>
    <phoneticPr fontId="5"/>
  </si>
  <si>
    <t>学科</t>
    <rPh sb="0" eb="2">
      <t>ガッカ</t>
    </rPh>
    <phoneticPr fontId="8"/>
  </si>
  <si>
    <t>○○学科</t>
    <rPh sb="2" eb="4">
      <t>ガッカ</t>
    </rPh>
    <phoneticPr fontId="8"/>
  </si>
  <si>
    <t>短期大学士課程合計</t>
    <rPh sb="0" eb="3">
      <t>タンキダイ</t>
    </rPh>
    <rPh sb="3" eb="7">
      <t>ガクシカテイ</t>
    </rPh>
    <rPh sb="7" eb="9">
      <t>ゴウケイ</t>
    </rPh>
    <phoneticPr fontId="8"/>
  </si>
  <si>
    <t>専攻科</t>
    <rPh sb="0" eb="3">
      <t>センコウカ</t>
    </rPh>
    <phoneticPr fontId="8"/>
  </si>
  <si>
    <t>○○専攻</t>
    <rPh sb="2" eb="4">
      <t>センコウ</t>
    </rPh>
    <phoneticPr fontId="8"/>
  </si>
  <si>
    <t>専攻科合計</t>
    <rPh sb="0" eb="3">
      <t>センコウカ</t>
    </rPh>
    <rPh sb="3" eb="5">
      <t>ゴウケイ</t>
    </rPh>
    <phoneticPr fontId="8"/>
  </si>
  <si>
    <t xml:space="preserve">学科、専攻科（又はその他の組織）単位で記入してください。
　　　  </t>
    <rPh sb="0" eb="2">
      <t>ガッカ</t>
    </rPh>
    <rPh sb="3" eb="6">
      <t>センコウカ</t>
    </rPh>
    <rPh sb="7" eb="8">
      <t>マタ</t>
    </rPh>
    <rPh sb="11" eb="12">
      <t>タ</t>
    </rPh>
    <rPh sb="13" eb="15">
      <t>ソシキ</t>
    </rPh>
    <rPh sb="16" eb="18">
      <t>タンイ</t>
    </rPh>
    <rPh sb="19" eb="21">
      <t>キニュウ</t>
    </rPh>
    <phoneticPr fontId="8"/>
  </si>
  <si>
    <t>学科ごとに年齢分布が分かること。</t>
    <rPh sb="0" eb="2">
      <t>ガッカ</t>
    </rPh>
    <rPh sb="5" eb="7">
      <t>ネンレイ</t>
    </rPh>
    <rPh sb="7" eb="9">
      <t>ブンプ</t>
    </rPh>
    <rPh sb="10" eb="11">
      <t>ワ</t>
    </rPh>
    <phoneticPr fontId="12"/>
  </si>
  <si>
    <t>＜短期大学士課程＞</t>
    <rPh sb="1" eb="4">
      <t>タンキダイ</t>
    </rPh>
    <rPh sb="4" eb="8">
      <t>ガクシカテイ</t>
    </rPh>
    <phoneticPr fontId="5"/>
  </si>
  <si>
    <t>短期大学士課程合計</t>
    <rPh sb="0" eb="3">
      <t>タンキダイ</t>
    </rPh>
    <rPh sb="3" eb="7">
      <t>ガクシカテイ</t>
    </rPh>
    <rPh sb="7" eb="9">
      <t>ゴウケイ</t>
    </rPh>
    <rPh sb="8" eb="9">
      <t>ケイ</t>
    </rPh>
    <phoneticPr fontId="5"/>
  </si>
  <si>
    <t>専攻科合計</t>
    <rPh sb="0" eb="3">
      <t>センコウカ</t>
    </rPh>
    <rPh sb="3" eb="5">
      <t>ゴウケイ</t>
    </rPh>
    <rPh sb="4" eb="5">
      <t>ケイ</t>
    </rPh>
    <phoneticPr fontId="5"/>
  </si>
  <si>
    <t>原則として、学科は専攻単位で記入してください。</t>
    <rPh sb="6" eb="8">
      <t>ガッカ</t>
    </rPh>
    <rPh sb="9" eb="11">
      <t>センコウ</t>
    </rPh>
    <rPh sb="11" eb="13">
      <t>タンイ</t>
    </rPh>
    <phoneticPr fontId="5"/>
  </si>
  <si>
    <t>以下の条件を満たす場合、本表を作成せず短期大学が公表する情報に代えられます。</t>
    <rPh sb="0" eb="2">
      <t>イカ</t>
    </rPh>
    <rPh sb="3" eb="5">
      <t>ジョウケン</t>
    </rPh>
    <rPh sb="6" eb="7">
      <t>ミ</t>
    </rPh>
    <rPh sb="9" eb="11">
      <t>バアイ</t>
    </rPh>
    <rPh sb="12" eb="14">
      <t>ホンヒョウ</t>
    </rPh>
    <rPh sb="15" eb="17">
      <t>サクセイ</t>
    </rPh>
    <rPh sb="19" eb="21">
      <t>タンキ</t>
    </rPh>
    <phoneticPr fontId="5"/>
  </si>
  <si>
    <t>N-4からN-2年度までの在籍学生数、留年者数、退学者数が学科は専攻単位、専攻科はその単位で分かること。
なお、ある年度分のみ公表情報を欠く場合は、その年度のみ基礎データを作成し他を公表情報に代替することは可能。また、現在公開していないが過去に公開していた資料を用いることは可能。</t>
    <rPh sb="8" eb="10">
      <t>ネンド</t>
    </rPh>
    <rPh sb="13" eb="18">
      <t>ザイセキガクセイスウ</t>
    </rPh>
    <rPh sb="19" eb="23">
      <t>リュウネンシャスウ</t>
    </rPh>
    <rPh sb="24" eb="28">
      <t>タイガクシャスウ</t>
    </rPh>
    <rPh sb="29" eb="31">
      <t>ガッカ</t>
    </rPh>
    <rPh sb="32" eb="34">
      <t>センコウ</t>
    </rPh>
    <rPh sb="34" eb="36">
      <t>タンイ</t>
    </rPh>
    <rPh sb="43" eb="45">
      <t>タンイ</t>
    </rPh>
    <rPh sb="46" eb="47">
      <t>ワ</t>
    </rPh>
    <phoneticPr fontId="5"/>
  </si>
  <si>
    <t>短期大学認証評価実施前々年度実績をもとに作表してください。</t>
    <rPh sb="0" eb="2">
      <t>タンキ</t>
    </rPh>
    <rPh sb="2" eb="4">
      <t>ダイガク</t>
    </rPh>
    <rPh sb="4" eb="6">
      <t>ニンショウ</t>
    </rPh>
    <rPh sb="6" eb="8">
      <t>ヒョウカ</t>
    </rPh>
    <rPh sb="8" eb="10">
      <t>ジッシ</t>
    </rPh>
    <rPh sb="10" eb="12">
      <t>マエマエ</t>
    </rPh>
    <rPh sb="12" eb="14">
      <t>ネンド</t>
    </rPh>
    <rPh sb="14" eb="16">
      <t>ジッセキ</t>
    </rPh>
    <rPh sb="20" eb="22">
      <t>サクヒョウ</t>
    </rPh>
    <phoneticPr fontId="26"/>
  </si>
  <si>
    <t>学科・専攻科共通、学科対象、専攻科対象の順に作成してください。</t>
    <rPh sb="0" eb="2">
      <t>ガッカ</t>
    </rPh>
    <rPh sb="3" eb="6">
      <t>センコウカ</t>
    </rPh>
    <rPh sb="9" eb="11">
      <t>ガッカ</t>
    </rPh>
    <rPh sb="14" eb="17">
      <t>センコウカ</t>
    </rPh>
    <phoneticPr fontId="26"/>
  </si>
  <si>
    <t xml:space="preserve">「在籍学生数（Ｂ）」には、奨学金の種類に応じて給付又は貸与の対象となり得る学生の総数を記入してください（例えば、学科の学生のみを対象としたものは、学科の学生の在籍学生総数、留学生のみを対象にしたものは、留学生総数）。
</t>
    <rPh sb="1" eb="3">
      <t>ザイセキ</t>
    </rPh>
    <rPh sb="3" eb="5">
      <t>ガクセイ</t>
    </rPh>
    <rPh sb="13" eb="16">
      <t>ショウガクキン</t>
    </rPh>
    <rPh sb="17" eb="19">
      <t>シュルイ</t>
    </rPh>
    <rPh sb="20" eb="21">
      <t>オウ</t>
    </rPh>
    <rPh sb="23" eb="25">
      <t>キュウフ</t>
    </rPh>
    <rPh sb="25" eb="26">
      <t>マタ</t>
    </rPh>
    <rPh sb="27" eb="29">
      <t>タイヨ</t>
    </rPh>
    <rPh sb="30" eb="32">
      <t>タイショウ</t>
    </rPh>
    <rPh sb="35" eb="36">
      <t>ウ</t>
    </rPh>
    <rPh sb="37" eb="39">
      <t>ガクセイ</t>
    </rPh>
    <rPh sb="40" eb="42">
      <t>ソウスウ</t>
    </rPh>
    <rPh sb="43" eb="45">
      <t>キニュウ</t>
    </rPh>
    <rPh sb="52" eb="53">
      <t>タト</t>
    </rPh>
    <rPh sb="56" eb="58">
      <t>ガッカ</t>
    </rPh>
    <rPh sb="59" eb="61">
      <t>ガクセイ</t>
    </rPh>
    <rPh sb="64" eb="66">
      <t>タイショウ</t>
    </rPh>
    <rPh sb="73" eb="75">
      <t>ガッカ</t>
    </rPh>
    <rPh sb="76" eb="78">
      <t>ガクセイ</t>
    </rPh>
    <rPh sb="79" eb="81">
      <t>ザイセキ</t>
    </rPh>
    <rPh sb="81" eb="83">
      <t>ガクセイ</t>
    </rPh>
    <rPh sb="83" eb="85">
      <t>ソウスウ</t>
    </rPh>
    <rPh sb="86" eb="89">
      <t>リュウガクセイ</t>
    </rPh>
    <rPh sb="92" eb="94">
      <t>タイショウ</t>
    </rPh>
    <rPh sb="101" eb="104">
      <t>リュウガクセイ</t>
    </rPh>
    <rPh sb="104" eb="106">
      <t>ソウスウ</t>
    </rPh>
    <phoneticPr fontId="26"/>
  </si>
  <si>
    <t>学科・専攻科</t>
    <rPh sb="0" eb="2">
      <t>ガッカ</t>
    </rPh>
    <rPh sb="3" eb="6">
      <t>センコウカ</t>
    </rPh>
    <phoneticPr fontId="5"/>
  </si>
  <si>
    <t xml:space="preserve">学科、専攻科（又はその他の組織）単位で作成してください。
　　　  </t>
    <rPh sb="0" eb="2">
      <t>ガッカ</t>
    </rPh>
    <rPh sb="3" eb="6">
      <t>センコウカ</t>
    </rPh>
    <rPh sb="7" eb="8">
      <t>マタ</t>
    </rPh>
    <rPh sb="11" eb="12">
      <t>タ</t>
    </rPh>
    <rPh sb="13" eb="15">
      <t>ソシキ</t>
    </rPh>
    <rPh sb="16" eb="18">
      <t>タンイ</t>
    </rPh>
    <phoneticPr fontId="8"/>
  </si>
  <si>
    <t>（表13）１授業当たりの学生数　※専門職短期大学及び専門職学科</t>
    <rPh sb="1" eb="2">
      <t>ヒョウ</t>
    </rPh>
    <rPh sb="6" eb="9">
      <t>ジュギョウア</t>
    </rPh>
    <rPh sb="12" eb="15">
      <t>ガクセイスウ</t>
    </rPh>
    <rPh sb="17" eb="19">
      <t>センモン</t>
    </rPh>
    <rPh sb="19" eb="20">
      <t>ショク</t>
    </rPh>
    <rPh sb="20" eb="22">
      <t>タンキ</t>
    </rPh>
    <rPh sb="22" eb="24">
      <t>ダイガク</t>
    </rPh>
    <rPh sb="24" eb="25">
      <t>オヨ</t>
    </rPh>
    <rPh sb="26" eb="28">
      <t>センモン</t>
    </rPh>
    <rPh sb="28" eb="29">
      <t>ショク</t>
    </rPh>
    <rPh sb="29" eb="31">
      <t>ガッカ</t>
    </rPh>
    <phoneticPr fontId="8"/>
  </si>
  <si>
    <t>「その他」とある欄は、専門職短期大学設置基準第10条又は短期大学設置基準第35条の５に定める区分以外に短期大学任意の区分がある場合に用いるものです。設けている場合、その区分に書き換えて作表してください。設けていない場合は科目名以降の欄をハイフンとしてください。</t>
    <rPh sb="3" eb="4">
      <t>タ</t>
    </rPh>
    <rPh sb="8" eb="9">
      <t>ラン</t>
    </rPh>
    <rPh sb="11" eb="13">
      <t>センモン</t>
    </rPh>
    <rPh sb="13" eb="14">
      <t>ショク</t>
    </rPh>
    <rPh sb="14" eb="16">
      <t>タンキ</t>
    </rPh>
    <rPh sb="16" eb="18">
      <t>ダイガク</t>
    </rPh>
    <rPh sb="18" eb="20">
      <t>セッチ</t>
    </rPh>
    <rPh sb="20" eb="22">
      <t>キジュン</t>
    </rPh>
    <rPh sb="22" eb="23">
      <t>ダイ</t>
    </rPh>
    <rPh sb="25" eb="26">
      <t>ジョウ</t>
    </rPh>
    <rPh sb="26" eb="27">
      <t>マタ</t>
    </rPh>
    <rPh sb="28" eb="30">
      <t>タンキ</t>
    </rPh>
    <rPh sb="30" eb="36">
      <t>ダイガクセッチキジュン</t>
    </rPh>
    <rPh sb="36" eb="37">
      <t>ダイ</t>
    </rPh>
    <rPh sb="39" eb="40">
      <t>ジョウ</t>
    </rPh>
    <rPh sb="43" eb="44">
      <t>サダ</t>
    </rPh>
    <rPh sb="46" eb="48">
      <t>クブン</t>
    </rPh>
    <rPh sb="48" eb="50">
      <t>イガイ</t>
    </rPh>
    <rPh sb="51" eb="53">
      <t>タンキ</t>
    </rPh>
    <rPh sb="53" eb="55">
      <t>ダイガク</t>
    </rPh>
    <rPh sb="55" eb="57">
      <t>ニンイ</t>
    </rPh>
    <rPh sb="58" eb="60">
      <t>クブン</t>
    </rPh>
    <rPh sb="63" eb="65">
      <t>バアイ</t>
    </rPh>
    <rPh sb="66" eb="67">
      <t>モチ</t>
    </rPh>
    <rPh sb="74" eb="75">
      <t>モウ</t>
    </rPh>
    <rPh sb="79" eb="81">
      <t>バアイ</t>
    </rPh>
    <rPh sb="84" eb="86">
      <t>クブン</t>
    </rPh>
    <rPh sb="87" eb="88">
      <t>カ</t>
    </rPh>
    <rPh sb="89" eb="90">
      <t>カ</t>
    </rPh>
    <rPh sb="92" eb="94">
      <t>サクヒョウ</t>
    </rPh>
    <rPh sb="101" eb="102">
      <t>モウ</t>
    </rPh>
    <rPh sb="107" eb="109">
      <t>バアイ</t>
    </rPh>
    <rPh sb="110" eb="113">
      <t>カモクメイ</t>
    </rPh>
    <rPh sb="113" eb="115">
      <t>イコウ</t>
    </rPh>
    <rPh sb="116" eb="117">
      <t>ラン</t>
    </rPh>
    <phoneticPr fontId="5"/>
  </si>
  <si>
    <t>18　「教員研究室」の欄は、基幹教員数に算入していない教員の研究室は記入する必要はありません。</t>
    <rPh sb="4" eb="6">
      <t>キョウイン</t>
    </rPh>
    <rPh sb="6" eb="9">
      <t>ケンキュウシツ</t>
    </rPh>
    <rPh sb="11" eb="12">
      <t>ラン</t>
    </rPh>
    <rPh sb="14" eb="16">
      <t>キカン</t>
    </rPh>
    <rPh sb="16" eb="18">
      <t>キョウイン</t>
    </rPh>
    <rPh sb="18" eb="19">
      <t>スウ</t>
    </rPh>
    <rPh sb="20" eb="22">
      <t>サンニュウ</t>
    </rPh>
    <rPh sb="27" eb="29">
      <t>キョウイン</t>
    </rPh>
    <rPh sb="30" eb="33">
      <t>ケンキュウシツ</t>
    </rPh>
    <rPh sb="34" eb="36">
      <t>キニュウ</t>
    </rPh>
    <rPh sb="38" eb="40">
      <t>ヒツヨウ</t>
    </rPh>
    <phoneticPr fontId="9"/>
  </si>
  <si>
    <t>　　校舎等の施設の面積としてください。</t>
    <phoneticPr fontId="9"/>
  </si>
  <si>
    <t>17　「基準面積」の欄は、短期大学設置基準第30条の校地の面積及び第31条の校舎の面積、または短期大学通信教育設置基準第９条の</t>
    <rPh sb="4" eb="6">
      <t>キジュン</t>
    </rPh>
    <rPh sb="6" eb="8">
      <t>メンセキ</t>
    </rPh>
    <rPh sb="10" eb="11">
      <t>ラン</t>
    </rPh>
    <phoneticPr fontId="9"/>
  </si>
  <si>
    <t>　　他の学校等が専用で使用する敷地面積を記入してください。</t>
    <phoneticPr fontId="9"/>
  </si>
  <si>
    <t>　　大学が他の学校等と共用する面積を記入してください。「共用する他の学校等の専用」の欄には、当該短期大学の敷地を共用する</t>
    <rPh sb="48" eb="50">
      <t>タンキ</t>
    </rPh>
    <phoneticPr fontId="9"/>
  </si>
  <si>
    <t>16　校地面積、校舎面積の「専用」の欄には、当該短期大学が専用で使用する面積を記入してください。「共用」の欄には、当該短期</t>
    <rPh sb="3" eb="5">
      <t>コウチ</t>
    </rPh>
    <rPh sb="5" eb="7">
      <t>メンセキ</t>
    </rPh>
    <rPh sb="8" eb="10">
      <t>コウシャ</t>
    </rPh>
    <rPh sb="10" eb="12">
      <t>メンセキ</t>
    </rPh>
    <rPh sb="24" eb="26">
      <t>タンキ</t>
    </rPh>
    <phoneticPr fontId="9"/>
  </si>
  <si>
    <t>15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9"/>
  </si>
  <si>
    <t>　　など短期大学設置基準上「校地」に算入できない面積は「校地等」の「その他」の欄に記入してください。</t>
    <rPh sb="4" eb="6">
      <t>タンキ</t>
    </rPh>
    <rPh sb="6" eb="8">
      <t>ダイガク</t>
    </rPh>
    <rPh sb="8" eb="10">
      <t>セッチ</t>
    </rPh>
    <rPh sb="10" eb="12">
      <t>キジュン</t>
    </rPh>
    <rPh sb="12" eb="13">
      <t>ウエ</t>
    </rPh>
    <rPh sb="14" eb="16">
      <t>コウチ</t>
    </rPh>
    <rPh sb="18" eb="20">
      <t>サンニュウ</t>
    </rPh>
    <rPh sb="28" eb="30">
      <t>コウチ</t>
    </rPh>
    <rPh sb="30" eb="31">
      <t>トウ</t>
    </rPh>
    <rPh sb="41" eb="43">
      <t>キニュウ</t>
    </rPh>
    <phoneticPr fontId="9"/>
  </si>
  <si>
    <t>14　寄宿舎その他大学の附属病院以外の附属施設（短期大学設置基準第32条を参照）用地、附置研究所用地、駐車場、大学生協用地</t>
    <rPh sb="24" eb="26">
      <t>タンキ</t>
    </rPh>
    <rPh sb="26" eb="28">
      <t>ダイガク</t>
    </rPh>
    <phoneticPr fontId="9"/>
  </si>
  <si>
    <t>13　「校舎敷地面積」、「運動場用地」の欄は、短期大学設置基準上算入できるものを含めてください。</t>
    <rPh sb="4" eb="6">
      <t>コウシャ</t>
    </rPh>
    <rPh sb="13" eb="16">
      <t>ウンドウジョウ</t>
    </rPh>
    <rPh sb="16" eb="18">
      <t>ヨウチ</t>
    </rPh>
    <rPh sb="20" eb="21">
      <t>ラン</t>
    </rPh>
    <rPh sb="23" eb="25">
      <t>タンキ</t>
    </rPh>
    <rPh sb="25" eb="27">
      <t>ダイガク</t>
    </rPh>
    <rPh sb="27" eb="29">
      <t>セッチ</t>
    </rPh>
    <rPh sb="29" eb="31">
      <t>キジュン</t>
    </rPh>
    <rPh sb="31" eb="32">
      <t>ジョウ</t>
    </rPh>
    <rPh sb="32" eb="34">
      <t>サンニュウ</t>
    </rPh>
    <phoneticPr fontId="9"/>
  </si>
  <si>
    <t>12　短期大学設置基準第50条に定める教育課程等に関する事項の改善に係る先導的な取組に関する特例を受けている場合には、</t>
    <rPh sb="3" eb="5">
      <t>タンキ</t>
    </rPh>
    <phoneticPr fontId="9"/>
  </si>
  <si>
    <t>　　教育課程の編成その他組織の運営に責任を担う基幹教員以外の者（みなし基幹教員）の数を記入してください。</t>
    <rPh sb="23" eb="25">
      <t>キカン</t>
    </rPh>
    <rPh sb="35" eb="37">
      <t>キカン</t>
    </rPh>
    <phoneticPr fontId="9"/>
  </si>
  <si>
    <t>　 「うちみなし基幹教員数」の欄については、短期大学設置基準第35条の８第３項に定める、１年につき６単位以上の授業科目を担当し、</t>
    <rPh sb="8" eb="10">
      <t>キカン</t>
    </rPh>
    <rPh sb="22" eb="24">
      <t>タンキ</t>
    </rPh>
    <rPh sb="33" eb="34">
      <t>ジョウ</t>
    </rPh>
    <phoneticPr fontId="9"/>
  </si>
  <si>
    <t>　 「うち２項該当数」の欄については、短期大学設置基準第35条の８第２項に該当する基幹教員数を記入してください。</t>
    <rPh sb="6" eb="7">
      <t>コウ</t>
    </rPh>
    <rPh sb="7" eb="9">
      <t>ガイトウ</t>
    </rPh>
    <rPh sb="9" eb="10">
      <t>スウ</t>
    </rPh>
    <rPh sb="19" eb="21">
      <t>タンキ</t>
    </rPh>
    <rPh sb="30" eb="31">
      <t>ジョウ</t>
    </rPh>
    <rPh sb="37" eb="39">
      <t>ガイトウ</t>
    </rPh>
    <rPh sb="41" eb="43">
      <t>キカン</t>
    </rPh>
    <rPh sb="43" eb="45">
      <t>キョウイン</t>
    </rPh>
    <phoneticPr fontId="9"/>
  </si>
  <si>
    <t>　　実務の経験及び高度の実務の能力を有する基幹教員（実務家基幹教員）数を記入してください。</t>
    <rPh sb="21" eb="23">
      <t>キカン</t>
    </rPh>
    <rPh sb="29" eb="31">
      <t>キカン</t>
    </rPh>
    <rPh sb="32" eb="33">
      <t>スウ</t>
    </rPh>
    <rPh sb="34" eb="36">
      <t>キニュウ</t>
    </rPh>
    <phoneticPr fontId="9"/>
  </si>
  <si>
    <t>11　教育研究実施組織の項目中の、「うち実務家基幹教員数」の欄については、短期大学設置基準第35条の８第１項に定める</t>
    <rPh sb="23" eb="25">
      <t>キカン</t>
    </rPh>
    <rPh sb="48" eb="49">
      <t>ジョウ</t>
    </rPh>
    <phoneticPr fontId="9"/>
  </si>
  <si>
    <t>10　教育研究実施組織の「〇〇専門職学科」は、設置されている場合のみ記載してください。</t>
    <rPh sb="3" eb="5">
      <t>キョウイク</t>
    </rPh>
    <rPh sb="9" eb="11">
      <t>ソシキ</t>
    </rPh>
    <rPh sb="15" eb="17">
      <t>センモン</t>
    </rPh>
    <rPh sb="17" eb="18">
      <t>ショク</t>
    </rPh>
    <rPh sb="18" eb="20">
      <t>ガッカ</t>
    </rPh>
    <rPh sb="23" eb="25">
      <t>セッチ</t>
    </rPh>
    <rPh sb="30" eb="32">
      <t>バアイ</t>
    </rPh>
    <rPh sb="34" eb="36">
      <t>キサイ</t>
    </rPh>
    <phoneticPr fontId="9"/>
  </si>
  <si>
    <t>　　「うちみなし基幹教員数」の欄は「－」としてください。</t>
    <rPh sb="8" eb="10">
      <t>キカン</t>
    </rPh>
    <phoneticPr fontId="9"/>
  </si>
  <si>
    <t>９　教育研究実施組織の欄を記載する際、「専門職学科」以外の学科・専攻課程においては、「うち実務家基幹教員数」、「うち２項該当数」、</t>
    <rPh sb="2" eb="4">
      <t>キョウイク</t>
    </rPh>
    <rPh sb="3" eb="4">
      <t>イク</t>
    </rPh>
    <rPh sb="4" eb="6">
      <t>ケンキュウ</t>
    </rPh>
    <rPh sb="6" eb="8">
      <t>ジッシ</t>
    </rPh>
    <rPh sb="8" eb="10">
      <t>ソシキ</t>
    </rPh>
    <rPh sb="11" eb="12">
      <t>ラン</t>
    </rPh>
    <rPh sb="13" eb="15">
      <t>キサイ</t>
    </rPh>
    <rPh sb="17" eb="18">
      <t>サイ</t>
    </rPh>
    <rPh sb="20" eb="25">
      <t>センモンショクガッカ</t>
    </rPh>
    <rPh sb="26" eb="28">
      <t>イガイ</t>
    </rPh>
    <rPh sb="29" eb="31">
      <t>ガッカ</t>
    </rPh>
    <rPh sb="32" eb="34">
      <t>センコウ</t>
    </rPh>
    <rPh sb="34" eb="36">
      <t>カテイ</t>
    </rPh>
    <rPh sb="48" eb="50">
      <t>キカン</t>
    </rPh>
    <phoneticPr fontId="9"/>
  </si>
  <si>
    <t>　　・短期大学通信教育設置基準第８条別表第一（備考に規定する事項を含む。）</t>
    <phoneticPr fontId="9"/>
  </si>
  <si>
    <t>　　・短期大学設置基準第22条別表第一イ及びロ（備考に規定する事項を含む。）</t>
    <rPh sb="3" eb="5">
      <t>タンキ</t>
    </rPh>
    <phoneticPr fontId="9"/>
  </si>
  <si>
    <t>８　基幹教員の基準数については、それぞれ以下に定める教員数を記載してください。</t>
    <rPh sb="1" eb="3">
      <t>キカン</t>
    </rPh>
    <rPh sb="4" eb="6">
      <t>キョウイン</t>
    </rPh>
    <rPh sb="6" eb="8">
      <t>キジュン</t>
    </rPh>
    <rPh sb="8" eb="9">
      <t>スウ</t>
    </rPh>
    <rPh sb="19" eb="21">
      <t>イカ</t>
    </rPh>
    <rPh sb="22" eb="23">
      <t>サダ</t>
    </rPh>
    <rPh sb="25" eb="27">
      <t>キョウイン</t>
    </rPh>
    <rPh sb="27" eb="28">
      <t>スウ</t>
    </rPh>
    <rPh sb="29" eb="31">
      <t>キサイ</t>
    </rPh>
    <phoneticPr fontId="9"/>
  </si>
  <si>
    <t>　　また、短期大学設置基準第21条における「授業を担当しない教員」についても含めないでください。</t>
    <rPh sb="5" eb="7">
      <t>タンキ</t>
    </rPh>
    <rPh sb="7" eb="9">
      <t>ダイガク</t>
    </rPh>
    <rPh sb="9" eb="11">
      <t>セッチ</t>
    </rPh>
    <rPh sb="11" eb="13">
      <t>キジュン</t>
    </rPh>
    <rPh sb="13" eb="14">
      <t>ダイ</t>
    </rPh>
    <rPh sb="16" eb="17">
      <t>ジョウ</t>
    </rPh>
    <rPh sb="22" eb="24">
      <t>ジュギョウ</t>
    </rPh>
    <rPh sb="25" eb="27">
      <t>タントウ</t>
    </rPh>
    <rPh sb="30" eb="32">
      <t>キョウイン</t>
    </rPh>
    <rPh sb="38" eb="39">
      <t>フク</t>
    </rPh>
    <phoneticPr fontId="9"/>
  </si>
  <si>
    <t>７　基幹教員数の記入に際しては、休職、サバティカル制度等により一時的に短期大学を離れている場合は基幹教員に算入しないでください。</t>
    <rPh sb="2" eb="4">
      <t>キカン</t>
    </rPh>
    <rPh sb="4" eb="6">
      <t>キョウイン</t>
    </rPh>
    <rPh sb="6" eb="7">
      <t>スウ</t>
    </rPh>
    <rPh sb="8" eb="10">
      <t>キニュウ</t>
    </rPh>
    <rPh sb="11" eb="12">
      <t>サイ</t>
    </rPh>
    <rPh sb="16" eb="18">
      <t>キュウショク</t>
    </rPh>
    <rPh sb="25" eb="27">
      <t>セイド</t>
    </rPh>
    <rPh sb="27" eb="28">
      <t>トウ</t>
    </rPh>
    <rPh sb="31" eb="34">
      <t>イチジテキ</t>
    </rPh>
    <rPh sb="35" eb="37">
      <t>タンキ</t>
    </rPh>
    <rPh sb="37" eb="39">
      <t>ダイガク</t>
    </rPh>
    <rPh sb="40" eb="41">
      <t>ハナ</t>
    </rPh>
    <rPh sb="45" eb="47">
      <t>バアイ</t>
    </rPh>
    <rPh sb="48" eb="50">
      <t>キカン</t>
    </rPh>
    <rPh sb="50" eb="52">
      <t>キョウイン</t>
    </rPh>
    <rPh sb="53" eb="55">
      <t>サンニュウ</t>
    </rPh>
    <phoneticPr fontId="9"/>
  </si>
  <si>
    <t>ｄ．専ら当該短期大学の教育研究に従事する者以外の者又は当該短期大学の教育研究に従事し、かつ専ら当該短期大学の</t>
    <rPh sb="6" eb="8">
      <t>タンキ</t>
    </rPh>
    <rPh sb="29" eb="31">
      <t>タンキ</t>
    </rPh>
    <rPh sb="49" eb="51">
      <t>タンキ</t>
    </rPh>
    <phoneticPr fontId="9"/>
  </si>
  <si>
    <t>ｃ．専ら当該短期大学の教育研究に従事する者であって、年間８単位以上の授業科目を担当するもの（ａ又はｂに該当する者を除く）</t>
    <rPh sb="6" eb="8">
      <t>タンキ</t>
    </rPh>
    <phoneticPr fontId="9"/>
  </si>
  <si>
    <t>ｂ．専ら当該学科等の教育研究に従事する者であって、年間８単位以上の授業科目を担当するもの（ａに該当する者を除く）</t>
    <rPh sb="6" eb="8">
      <t>ガッカ</t>
    </rPh>
    <phoneticPr fontId="9"/>
  </si>
  <si>
    <t>ａ．専ら当該学科等の教育研究に従事する者であって、主要授業科目を担当するもの</t>
    <rPh sb="6" eb="8">
      <t>ガッカ</t>
    </rPh>
    <phoneticPr fontId="9"/>
  </si>
  <si>
    <t>６　基幹教員の数値は下記区分に基づき記載してください。</t>
    <rPh sb="2" eb="4">
      <t>キカン</t>
    </rPh>
    <rPh sb="4" eb="6">
      <t>キョウイン</t>
    </rPh>
    <rPh sb="7" eb="9">
      <t>スウチ</t>
    </rPh>
    <rPh sb="10" eb="14">
      <t>カキクブン</t>
    </rPh>
    <rPh sb="15" eb="16">
      <t>モト</t>
    </rPh>
    <rPh sb="18" eb="20">
      <t>キサイ</t>
    </rPh>
    <phoneticPr fontId="9"/>
  </si>
  <si>
    <t>　　「―」としてください。　　</t>
    <phoneticPr fontId="9"/>
  </si>
  <si>
    <t>　　と記載し、基幹教員び基幹教員以外の教員の数を記載してください。なお、その場合は、「基準数（及び「うち教授数」）」の欄は</t>
    <rPh sb="7" eb="9">
      <t>キカン</t>
    </rPh>
    <rPh sb="12" eb="16">
      <t>キカンキョウイン</t>
    </rPh>
    <rPh sb="16" eb="18">
      <t>イガイ</t>
    </rPh>
    <phoneticPr fontId="9"/>
  </si>
  <si>
    <t>　　また、上記３に記載した、学科教育を担当する独立の組織がある場合には､組織名は、「学科・専攻課程の名称」の欄に「その他の組織等（◯○）」</t>
    <phoneticPr fontId="9"/>
  </si>
  <si>
    <t>５　教育研究実施組織の欄には、教育研究組織の欄で記載した組織単位で基幹教員及び基幹教員以外の教員の数を記入してください。</t>
    <rPh sb="2" eb="4">
      <t>キョウイク</t>
    </rPh>
    <rPh sb="3" eb="4">
      <t>イク</t>
    </rPh>
    <rPh sb="4" eb="6">
      <t>ケンキュウ</t>
    </rPh>
    <rPh sb="6" eb="8">
      <t>ジッシ</t>
    </rPh>
    <rPh sb="8" eb="10">
      <t>ソシキ</t>
    </rPh>
    <rPh sb="11" eb="12">
      <t>ラン</t>
    </rPh>
    <rPh sb="15" eb="17">
      <t>キョウイク</t>
    </rPh>
    <rPh sb="17" eb="19">
      <t>ケンキュウ</t>
    </rPh>
    <rPh sb="19" eb="21">
      <t>ソシキ</t>
    </rPh>
    <rPh sb="22" eb="23">
      <t>ラン</t>
    </rPh>
    <rPh sb="24" eb="26">
      <t>キサイ</t>
    </rPh>
    <rPh sb="28" eb="30">
      <t>ソシキ</t>
    </rPh>
    <rPh sb="30" eb="32">
      <t>タンイ</t>
    </rPh>
    <rPh sb="33" eb="35">
      <t>キカン</t>
    </rPh>
    <rPh sb="35" eb="37">
      <t>キョウイン</t>
    </rPh>
    <rPh sb="37" eb="38">
      <t>オヨ</t>
    </rPh>
    <rPh sb="39" eb="41">
      <t>キカン</t>
    </rPh>
    <rPh sb="41" eb="43">
      <t>キョウイン</t>
    </rPh>
    <rPh sb="43" eb="45">
      <t>イガイ</t>
    </rPh>
    <rPh sb="46" eb="48">
      <t>キョウイン</t>
    </rPh>
    <rPh sb="49" eb="50">
      <t>スウ</t>
    </rPh>
    <phoneticPr fontId="9"/>
  </si>
  <si>
    <t>４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9"/>
  </si>
  <si>
    <t>　　「別科等」の欄に記載してください。</t>
    <rPh sb="3" eb="5">
      <t>ベッカ</t>
    </rPh>
    <rPh sb="5" eb="6">
      <t>トウ</t>
    </rPh>
    <phoneticPr fontId="9"/>
  </si>
  <si>
    <t>３　教養教育科目、外国語科目、保健体育科目、教職科目等を担当する独立の組織や、附置研究所、附属病院等がある場合には、</t>
    <phoneticPr fontId="9"/>
  </si>
  <si>
    <t>　　の名称」や「備考欄」にそのことがわかるよう記載してください。</t>
    <phoneticPr fontId="9"/>
  </si>
  <si>
    <t>２　教育研究組織の欄に、専門職学科（短期大学設置基準第９章）を記載する場合には、「短期大学士課程」欄の「学科・専攻課程</t>
    <rPh sb="2" eb="4">
      <t>キョウイク</t>
    </rPh>
    <rPh sb="4" eb="6">
      <t>ケンキュウ</t>
    </rPh>
    <rPh sb="6" eb="8">
      <t>ソシキ</t>
    </rPh>
    <rPh sb="9" eb="10">
      <t>ラン</t>
    </rPh>
    <rPh sb="12" eb="14">
      <t>センモン</t>
    </rPh>
    <rPh sb="14" eb="15">
      <t>ショク</t>
    </rPh>
    <rPh sb="15" eb="17">
      <t>ガッカ</t>
    </rPh>
    <rPh sb="18" eb="20">
      <t>タンキ</t>
    </rPh>
    <rPh sb="20" eb="22">
      <t>ダイガク</t>
    </rPh>
    <rPh sb="22" eb="24">
      <t>セッチ</t>
    </rPh>
    <rPh sb="24" eb="26">
      <t>キジュン</t>
    </rPh>
    <rPh sb="26" eb="27">
      <t>ダイ</t>
    </rPh>
    <rPh sb="28" eb="29">
      <t>ショウ</t>
    </rPh>
    <rPh sb="31" eb="33">
      <t>キサイ</t>
    </rPh>
    <rPh sb="35" eb="37">
      <t>バアイ</t>
    </rPh>
    <rPh sb="41" eb="43">
      <t>タンキ</t>
    </rPh>
    <rPh sb="43" eb="45">
      <t>ダイガク</t>
    </rPh>
    <rPh sb="52" eb="54">
      <t>ガッカ</t>
    </rPh>
    <rPh sb="55" eb="57">
      <t>センコウ</t>
    </rPh>
    <rPh sb="57" eb="59">
      <t>カテイ</t>
    </rPh>
    <phoneticPr fontId="9"/>
  </si>
  <si>
    <t>１　学科・専攻課程、専攻科、別科、研究所等ごとに記載してください（通信教育課程を含む）。</t>
    <rPh sb="7" eb="9">
      <t>カテイ</t>
    </rPh>
    <rPh sb="10" eb="13">
      <t>センコウカ</t>
    </rPh>
    <rPh sb="14" eb="16">
      <t>ベッカ</t>
    </rPh>
    <rPh sb="33" eb="35">
      <t>ツウシン</t>
    </rPh>
    <phoneticPr fontId="9"/>
  </si>
  <si>
    <t>種</t>
    <rPh sb="0" eb="1">
      <t>シュ</t>
    </rPh>
    <phoneticPr fontId="9"/>
  </si>
  <si>
    <t>種</t>
  </si>
  <si>
    <t>学術雑誌〔うち外国書〕</t>
  </si>
  <si>
    <t>席</t>
    <rPh sb="0" eb="1">
      <t>セキ</t>
    </rPh>
    <phoneticPr fontId="9"/>
  </si>
  <si>
    <t>㎡</t>
  </si>
  <si>
    <t>閲覧座席数</t>
    <phoneticPr fontId="9"/>
  </si>
  <si>
    <t>語学学習施設</t>
    <rPh sb="0" eb="2">
      <t>ゴガク</t>
    </rPh>
    <rPh sb="2" eb="4">
      <t>ガクシュウ</t>
    </rPh>
    <rPh sb="4" eb="6">
      <t>シセツ</t>
    </rPh>
    <phoneticPr fontId="9"/>
  </si>
  <si>
    <t>情報処理学習施設</t>
  </si>
  <si>
    <t>実験演習室</t>
    <rPh sb="0" eb="2">
      <t>ジッケン</t>
    </rPh>
    <rPh sb="2" eb="4">
      <t>エンシュウ</t>
    </rPh>
    <rPh sb="4" eb="5">
      <t>シツ</t>
    </rPh>
    <phoneticPr fontId="9"/>
  </si>
  <si>
    <t>演習室</t>
    <rPh sb="0" eb="2">
      <t>エンシュウ</t>
    </rPh>
    <rPh sb="2" eb="3">
      <t>シツ</t>
    </rPh>
    <phoneticPr fontId="9"/>
  </si>
  <si>
    <t>講義室</t>
    <rPh sb="0" eb="3">
      <t>コウギシツ</t>
    </rPh>
    <phoneticPr fontId="9"/>
  </si>
  <si>
    <t>室　　　数</t>
    <phoneticPr fontId="9"/>
  </si>
  <si>
    <t>施設・設備等</t>
    <rPh sb="0" eb="2">
      <t>シセツ</t>
    </rPh>
    <rPh sb="3" eb="6">
      <t>セツビトウ</t>
    </rPh>
    <phoneticPr fontId="9"/>
  </si>
  <si>
    <t>○○専攻</t>
    <rPh sb="2" eb="4">
      <t>センコウ</t>
    </rPh>
    <phoneticPr fontId="9"/>
  </si>
  <si>
    <t>備　　　考</t>
    <phoneticPr fontId="9"/>
  </si>
  <si>
    <t>基幹教員以外の教員(助手を除く)</t>
    <phoneticPr fontId="9"/>
  </si>
  <si>
    <t>基　　幹　　教　　員</t>
    <rPh sb="0" eb="1">
      <t>モト</t>
    </rPh>
    <rPh sb="3" eb="4">
      <t>ミキ</t>
    </rPh>
    <rPh sb="6" eb="7">
      <t>キョウ</t>
    </rPh>
    <rPh sb="9" eb="10">
      <t>イン</t>
    </rPh>
    <phoneticPr fontId="9"/>
  </si>
  <si>
    <t>専攻の名称</t>
    <rPh sb="0" eb="2">
      <t>センコウ</t>
    </rPh>
    <rPh sb="3" eb="5">
      <t>メイショウ</t>
    </rPh>
    <phoneticPr fontId="9"/>
  </si>
  <si>
    <t>専攻科</t>
    <rPh sb="0" eb="3">
      <t>センコウカ</t>
    </rPh>
    <phoneticPr fontId="9"/>
  </si>
  <si>
    <t>人</t>
  </si>
  <si>
    <t>（短期大学（専門職学科含む）全体の入学定員に応じた教員数）</t>
    <rPh sb="1" eb="3">
      <t>タンキ</t>
    </rPh>
    <rPh sb="3" eb="5">
      <t>ダイガク</t>
    </rPh>
    <rPh sb="5" eb="7">
      <t>センモン</t>
    </rPh>
    <rPh sb="7" eb="8">
      <t>ショク</t>
    </rPh>
    <rPh sb="8" eb="10">
      <t>ガッカ</t>
    </rPh>
    <rPh sb="10" eb="11">
      <t>フク</t>
    </rPh>
    <rPh sb="13" eb="15">
      <t>ゼンタイ</t>
    </rPh>
    <rPh sb="17" eb="19">
      <t>ニュウガク</t>
    </rPh>
    <rPh sb="18" eb="20">
      <t>テイイン</t>
    </rPh>
    <rPh sb="21" eb="22">
      <t>オウ</t>
    </rPh>
    <rPh sb="24" eb="27">
      <t>キョウインスウ</t>
    </rPh>
    <phoneticPr fontId="9"/>
  </si>
  <si>
    <t>―</t>
  </si>
  <si>
    <t>ｄ．</t>
    <phoneticPr fontId="9"/>
  </si>
  <si>
    <t>ｃ．</t>
    <phoneticPr fontId="9"/>
  </si>
  <si>
    <t>小計（ａ～ｂ）</t>
    <phoneticPr fontId="9"/>
  </si>
  <si>
    <t>ｂ．</t>
    <phoneticPr fontId="9"/>
  </si>
  <si>
    <t>ａ．</t>
    <phoneticPr fontId="9"/>
  </si>
  <si>
    <t>うちみなし基幹教員数</t>
    <rPh sb="5" eb="7">
      <t>キカン</t>
    </rPh>
    <rPh sb="7" eb="9">
      <t>キョウイン</t>
    </rPh>
    <rPh sb="9" eb="10">
      <t>スウ</t>
    </rPh>
    <phoneticPr fontId="9"/>
  </si>
  <si>
    <t>うち２項該当数</t>
    <rPh sb="3" eb="4">
      <t>コウ</t>
    </rPh>
    <rPh sb="4" eb="6">
      <t>ガイトウ</t>
    </rPh>
    <rPh sb="6" eb="7">
      <t>インズウ</t>
    </rPh>
    <phoneticPr fontId="9"/>
  </si>
  <si>
    <t>うち２項該当数</t>
    <rPh sb="3" eb="4">
      <t>コウ</t>
    </rPh>
    <rPh sb="4" eb="6">
      <t>ガイトウ</t>
    </rPh>
    <rPh sb="6" eb="7">
      <t>スウ</t>
    </rPh>
    <phoneticPr fontId="9"/>
  </si>
  <si>
    <t>うち実務家基幹教員数</t>
    <rPh sb="2" eb="4">
      <t>ジツム</t>
    </rPh>
    <rPh sb="4" eb="5">
      <t>カ</t>
    </rPh>
    <rPh sb="5" eb="7">
      <t>キカン</t>
    </rPh>
    <rPh sb="7" eb="9">
      <t>キョウイン</t>
    </rPh>
    <rPh sb="9" eb="10">
      <t>スウ</t>
    </rPh>
    <phoneticPr fontId="9"/>
  </si>
  <si>
    <t>基幹
教員</t>
    <rPh sb="0" eb="2">
      <t>キカン</t>
    </rPh>
    <rPh sb="3" eb="5">
      <t>キョウイン</t>
    </rPh>
    <phoneticPr fontId="9"/>
  </si>
  <si>
    <t>備　　　　考</t>
    <rPh sb="0" eb="1">
      <t>ビ</t>
    </rPh>
    <rPh sb="5" eb="6">
      <t>コウ</t>
    </rPh>
    <phoneticPr fontId="9"/>
  </si>
  <si>
    <t>短期大学設置基準別表第一イに定める基幹教員数の四分の三の数</t>
    <rPh sb="0" eb="2">
      <t>タンキ</t>
    </rPh>
    <phoneticPr fontId="9"/>
  </si>
  <si>
    <t>基幹教員以外の教員
(助手を除く)</t>
    <rPh sb="11" eb="13">
      <t>ジョシュ</t>
    </rPh>
    <rPh sb="14" eb="15">
      <t>ノゾ</t>
    </rPh>
    <phoneticPr fontId="9"/>
  </si>
  <si>
    <t>学科・専攻課程の名称</t>
    <rPh sb="0" eb="2">
      <t>ガッカ</t>
    </rPh>
    <rPh sb="3" eb="5">
      <t>センコウ</t>
    </rPh>
    <rPh sb="5" eb="7">
      <t>カテイ</t>
    </rPh>
    <rPh sb="8" eb="10">
      <t>メイショウ</t>
    </rPh>
    <phoneticPr fontId="9"/>
  </si>
  <si>
    <t>短期大学士課程（専門職学科を含む）</t>
    <rPh sb="0" eb="2">
      <t>タンキ</t>
    </rPh>
    <rPh sb="2" eb="4">
      <t>ダイガク</t>
    </rPh>
    <rPh sb="3" eb="5">
      <t>ガクシ</t>
    </rPh>
    <rPh sb="5" eb="7">
      <t>カテイ</t>
    </rPh>
    <rPh sb="8" eb="11">
      <t>センモンショク</t>
    </rPh>
    <rPh sb="11" eb="13">
      <t>ガッカ</t>
    </rPh>
    <rPh sb="14" eb="15">
      <t>フク</t>
    </rPh>
    <phoneticPr fontId="9"/>
  </si>
  <si>
    <t>教育研究実施組織</t>
    <rPh sb="0" eb="2">
      <t>キョウイク</t>
    </rPh>
    <rPh sb="1" eb="2">
      <t>イク</t>
    </rPh>
    <rPh sb="2" eb="4">
      <t>ケンキュウ</t>
    </rPh>
    <rPh sb="4" eb="6">
      <t>ジッシ</t>
    </rPh>
    <rPh sb="6" eb="8">
      <t>ソシキ</t>
    </rPh>
    <phoneticPr fontId="9"/>
  </si>
  <si>
    <t>□□学科□□専攻（　　年度学生募集停止、在学生数　　人）</t>
    <rPh sb="2" eb="4">
      <t>ガッカ</t>
    </rPh>
    <rPh sb="6" eb="8">
      <t>センコウ</t>
    </rPh>
    <rPh sb="11" eb="13">
      <t>ネンド</t>
    </rPh>
    <rPh sb="13" eb="15">
      <t>ガクセイ</t>
    </rPh>
    <rPh sb="15" eb="17">
      <t>ボシュウ</t>
    </rPh>
    <rPh sb="17" eb="19">
      <t>テイシ</t>
    </rPh>
    <rPh sb="20" eb="23">
      <t>ザイガクセイ</t>
    </rPh>
    <rPh sb="23" eb="24">
      <t>スウ</t>
    </rPh>
    <rPh sb="26" eb="27">
      <t>ヒト</t>
    </rPh>
    <phoneticPr fontId="9"/>
  </si>
  <si>
    <t>学生募集停止中の学科・専攻科等</t>
    <rPh sb="0" eb="2">
      <t>ガクセイ</t>
    </rPh>
    <rPh sb="2" eb="4">
      <t>ボシュウ</t>
    </rPh>
    <rPh sb="4" eb="6">
      <t>テイシ</t>
    </rPh>
    <rPh sb="6" eb="7">
      <t>チュウ</t>
    </rPh>
    <rPh sb="8" eb="10">
      <t>ガッカ</t>
    </rPh>
    <rPh sb="11" eb="14">
      <t>センコウカ</t>
    </rPh>
    <rPh sb="14" eb="15">
      <t>トウ</t>
    </rPh>
    <phoneticPr fontId="9"/>
  </si>
  <si>
    <t>□□別科</t>
    <phoneticPr fontId="9"/>
  </si>
  <si>
    <t>備　　　　　　　　　考</t>
    <rPh sb="0" eb="1">
      <t>ビ</t>
    </rPh>
    <rPh sb="10" eb="11">
      <t>コウ</t>
    </rPh>
    <phoneticPr fontId="9"/>
  </si>
  <si>
    <t>別科等の名称</t>
    <rPh sb="0" eb="2">
      <t>ベッカ</t>
    </rPh>
    <rPh sb="2" eb="3">
      <t>トウ</t>
    </rPh>
    <rPh sb="4" eb="6">
      <t>メイショウ</t>
    </rPh>
    <phoneticPr fontId="9"/>
  </si>
  <si>
    <t>○○専攻</t>
    <phoneticPr fontId="9"/>
  </si>
  <si>
    <t>○○専門職学科（○○専攻）</t>
    <rPh sb="2" eb="4">
      <t>センモン</t>
    </rPh>
    <rPh sb="4" eb="5">
      <t>ショク</t>
    </rPh>
    <phoneticPr fontId="9"/>
  </si>
  <si>
    <t>○○学科（○○専攻）</t>
    <phoneticPr fontId="9"/>
  </si>
  <si>
    <t>短期大学士課程</t>
    <rPh sb="0" eb="2">
      <t>タンキ</t>
    </rPh>
    <rPh sb="2" eb="4">
      <t>ダイガク</t>
    </rPh>
    <rPh sb="4" eb="5">
      <t>シ</t>
    </rPh>
    <rPh sb="5" eb="7">
      <t>カテイ</t>
    </rPh>
    <phoneticPr fontId="9"/>
  </si>
  <si>
    <t>短期大学の名称</t>
    <rPh sb="0" eb="2">
      <t>タンキ</t>
    </rPh>
    <rPh sb="2" eb="4">
      <t>ダイガク</t>
    </rPh>
    <rPh sb="5" eb="7">
      <t>メイショウ</t>
    </rPh>
    <phoneticPr fontId="9"/>
  </si>
  <si>
    <t>９　編入学の定員を設定している場合、入学定員には編入学の定員を加えないでください。</t>
  </si>
  <si>
    <t>８　最新年度の秋入学については別途確認します。</t>
  </si>
  <si>
    <t>７　入学定員に対する平均比率は、過去５年分の入学定員に対する入学者の比率を平均したものが自動計算されます。</t>
  </si>
  <si>
    <t>６　入学定員充足率は、入学定員に対する入学者の割合、収容定員充足率は、収容定員に対する在籍学生数の割合としてください。</t>
  </si>
  <si>
    <t>５　募集定員が若干名の場合は、「0」と記載し、入学者数については実入学者数を記載してください。</t>
  </si>
  <si>
    <t>４　学科・専攻課程、専攻科等が完成年度に達していない場合、その旨を備考に記載してください。</t>
  </si>
  <si>
    <t>３　学科・専攻課程の改組等により、新旧の学科・専攻課程が併存している場合には、新旧両方を併記し、「備考」に記載してください。</t>
  </si>
  <si>
    <t>２　昼夜開講制をとっている学科・専攻課程等については、昼間主コースと夜間主コースにそれぞれ分けて記入してください。</t>
  </si>
  <si>
    <t>　　なお、学科・専攻課程を追加する場合は、直下に追加しないと集計値がずれてしまうので、注意して下さい。</t>
  </si>
  <si>
    <t>１　学生を募集している学科・専攻課程、専攻科・別科等ごとに行を追加して作成してください。</t>
  </si>
  <si>
    <t>　学　科　総　計</t>
    <rPh sb="1" eb="2">
      <t>ガク</t>
    </rPh>
    <rPh sb="3" eb="4">
      <t>カ</t>
    </rPh>
    <rPh sb="5" eb="6">
      <t>ソウ</t>
    </rPh>
    <rPh sb="7" eb="8">
      <t>ケイ</t>
    </rPh>
    <phoneticPr fontId="8"/>
  </si>
  <si>
    <t>在籍学生数</t>
    <rPh sb="0" eb="2">
      <t>ザイセキ</t>
    </rPh>
    <rPh sb="2" eb="4">
      <t>ガクセイ</t>
    </rPh>
    <rPh sb="4" eb="5">
      <t>スウ</t>
    </rPh>
    <phoneticPr fontId="9"/>
  </si>
  <si>
    <t>収容定員</t>
    <rPh sb="0" eb="2">
      <t>シュウヨウ</t>
    </rPh>
    <rPh sb="2" eb="4">
      <t>テイイン</t>
    </rPh>
    <phoneticPr fontId="9"/>
  </si>
  <si>
    <t>入学者数</t>
    <rPh sb="0" eb="3">
      <t>ニュウガクシャ</t>
    </rPh>
    <rPh sb="3" eb="4">
      <t>スウ</t>
    </rPh>
    <phoneticPr fontId="9"/>
  </si>
  <si>
    <t>入学定員</t>
    <rPh sb="0" eb="2">
      <t>ニュウガク</t>
    </rPh>
    <rPh sb="2" eb="4">
      <t>テイイン</t>
    </rPh>
    <phoneticPr fontId="9"/>
  </si>
  <si>
    <t>学科（専攻課程）合計</t>
    <rPh sb="0" eb="2">
      <t>ガッカ</t>
    </rPh>
    <rPh sb="3" eb="5">
      <t>センコウ</t>
    </rPh>
    <rPh sb="5" eb="7">
      <t>カテイ</t>
    </rPh>
    <rPh sb="8" eb="10">
      <t>ゴウケイ</t>
    </rPh>
    <phoneticPr fontId="8"/>
  </si>
  <si>
    <t>○○学科（○○専攻）</t>
    <rPh sb="2" eb="4">
      <t>ガッカ</t>
    </rPh>
    <rPh sb="7" eb="9">
      <t>センコウ</t>
    </rPh>
    <phoneticPr fontId="9"/>
  </si>
  <si>
    <t>N-1年度</t>
    <rPh sb="3" eb="5">
      <t>ネンド</t>
    </rPh>
    <phoneticPr fontId="5"/>
  </si>
  <si>
    <t>N-2年度</t>
    <rPh sb="3" eb="5">
      <t>ネンド</t>
    </rPh>
    <phoneticPr fontId="5"/>
  </si>
  <si>
    <t>N-3年度</t>
    <rPh sb="3" eb="5">
      <t>ネンド</t>
    </rPh>
    <phoneticPr fontId="5"/>
  </si>
  <si>
    <t>N-4年度</t>
    <rPh sb="3" eb="5">
      <t>ネンド</t>
    </rPh>
    <phoneticPr fontId="5"/>
  </si>
  <si>
    <t>N-5年度</t>
    <rPh sb="3" eb="5">
      <t>ネンド</t>
    </rPh>
    <phoneticPr fontId="5"/>
  </si>
  <si>
    <t>学科・専攻課程名</t>
    <rPh sb="0" eb="2">
      <t>ガッカ</t>
    </rPh>
    <rPh sb="3" eb="5">
      <t>センコウ</t>
    </rPh>
    <rPh sb="5" eb="7">
      <t>カテイ</t>
    </rPh>
    <rPh sb="7" eb="8">
      <t>メイ</t>
    </rPh>
    <phoneticPr fontId="8"/>
  </si>
  <si>
    <t>　（表２）学生</t>
    <rPh sb="2" eb="3">
      <t>ヒョウ</t>
    </rPh>
    <rPh sb="5" eb="7">
      <t>ガクセイ</t>
    </rPh>
    <phoneticPr fontId="5"/>
  </si>
  <si>
    <t>短期大学認証評価実施年度から募集停止する場合</t>
    <rPh sb="0" eb="2">
      <t>タンキ</t>
    </rPh>
    <rPh sb="2" eb="4">
      <t>ダイガク</t>
    </rPh>
    <rPh sb="4" eb="6">
      <t>ニンショウ</t>
    </rPh>
    <rPh sb="6" eb="8">
      <t>ヒョウカ</t>
    </rPh>
    <rPh sb="8" eb="10">
      <t>ジッシ</t>
    </rPh>
    <rPh sb="10" eb="12">
      <t>ネンド</t>
    </rPh>
    <rPh sb="14" eb="18">
      <t>ボシュウテイシ</t>
    </rPh>
    <rPh sb="20" eb="22">
      <t>バアイ</t>
    </rPh>
    <phoneticPr fontId="25"/>
  </si>
  <si>
    <t>募集停止後、短期大学認証評価実施前年度において標準修業年限内の学生が在籍している場合</t>
    <rPh sb="0" eb="4">
      <t>ボシュウテイシ</t>
    </rPh>
    <rPh sb="4" eb="5">
      <t>ゴ</t>
    </rPh>
    <rPh sb="6" eb="8">
      <t>タンキ</t>
    </rPh>
    <rPh sb="8" eb="10">
      <t>ダイガク</t>
    </rPh>
    <rPh sb="10" eb="12">
      <t>ニンショウ</t>
    </rPh>
    <rPh sb="12" eb="14">
      <t>ヒョウカ</t>
    </rPh>
    <rPh sb="14" eb="16">
      <t>ジッシ</t>
    </rPh>
    <rPh sb="16" eb="19">
      <t>ゼンネンド</t>
    </rPh>
    <rPh sb="23" eb="25">
      <t>ヒョウジュン</t>
    </rPh>
    <rPh sb="25" eb="27">
      <t>シュウギョウ</t>
    </rPh>
    <rPh sb="27" eb="29">
      <t>ネンゲン</t>
    </rPh>
    <rPh sb="29" eb="30">
      <t>ナイ</t>
    </rPh>
    <rPh sb="31" eb="33">
      <t>ガクセイ</t>
    </rPh>
    <rPh sb="34" eb="36">
      <t>ザイセキ</t>
    </rPh>
    <rPh sb="40" eb="42">
      <t>バアイ</t>
    </rPh>
    <phoneticPr fontId="25"/>
  </si>
  <si>
    <t>募集停止後、短期大学認証評価実施前年度において標準修業年限を超えた学生のみ在籍している場合</t>
    <rPh sb="0" eb="5">
      <t>ボシュウテイシゴ</t>
    </rPh>
    <rPh sb="6" eb="8">
      <t>タンキ</t>
    </rPh>
    <rPh sb="8" eb="10">
      <t>ダイガク</t>
    </rPh>
    <rPh sb="10" eb="12">
      <t>ニンショウ</t>
    </rPh>
    <rPh sb="12" eb="14">
      <t>ヒョウカ</t>
    </rPh>
    <rPh sb="14" eb="16">
      <t>ジッシ</t>
    </rPh>
    <rPh sb="16" eb="19">
      <t>ゼンネンド</t>
    </rPh>
    <rPh sb="23" eb="29">
      <t>ヒョウジュンシュウギョウネンゲン</t>
    </rPh>
    <rPh sb="30" eb="31">
      <t>コ</t>
    </rPh>
    <rPh sb="33" eb="35">
      <t>ガクセイ</t>
    </rPh>
    <rPh sb="43" eb="45">
      <t>バアイ</t>
    </rPh>
    <phoneticPr fontId="25"/>
  </si>
  <si>
    <t>「基本情報一覧」</t>
    <rPh sb="1" eb="3">
      <t>キホン</t>
    </rPh>
    <rPh sb="3" eb="5">
      <t>ジョウホウ</t>
    </rPh>
    <rPh sb="5" eb="7">
      <t>イチラン</t>
    </rPh>
    <phoneticPr fontId="25"/>
  </si>
  <si>
    <t>20●●年度 短期大学認証評価用</t>
    <rPh sb="4" eb="6">
      <t>ネンド</t>
    </rPh>
    <rPh sb="7" eb="9">
      <t>タンキ</t>
    </rPh>
    <rPh sb="9" eb="11">
      <t>ダイガク</t>
    </rPh>
    <rPh sb="11" eb="13">
      <t>ニンショウ</t>
    </rPh>
    <rPh sb="13" eb="15">
      <t>ヒョウカ</t>
    </rPh>
    <rPh sb="15" eb="16">
      <t>ヨウ</t>
    </rPh>
    <phoneticPr fontId="41"/>
  </si>
  <si>
    <t>６</t>
    <phoneticPr fontId="3"/>
  </si>
  <si>
    <r>
      <t>　（表１）組織・設備等　</t>
    </r>
    <r>
      <rPr>
        <sz val="10"/>
        <color rgb="FFFF0000"/>
        <rFont val="BIZ UDゴシック"/>
        <family val="3"/>
        <charset val="128"/>
      </rPr>
      <t>【改定後の設置基準に基づく場合】</t>
    </r>
    <rPh sb="2" eb="3">
      <t>ヒョウ</t>
    </rPh>
    <rPh sb="5" eb="7">
      <t>ソシキ</t>
    </rPh>
    <rPh sb="8" eb="10">
      <t>セツビ</t>
    </rPh>
    <rPh sb="10" eb="11">
      <t>トウ</t>
    </rPh>
    <rPh sb="13" eb="15">
      <t>カイテイ</t>
    </rPh>
    <rPh sb="15" eb="16">
      <t>ゴ</t>
    </rPh>
    <rPh sb="17" eb="19">
      <t>セッチ</t>
    </rPh>
    <rPh sb="19" eb="21">
      <t>キジュン</t>
    </rPh>
    <rPh sb="22" eb="23">
      <t>モト</t>
    </rPh>
    <rPh sb="25" eb="27">
      <t>バアイ</t>
    </rPh>
    <phoneticPr fontId="5"/>
  </si>
  <si>
    <t>本「基礎データ」は、原則として各年度の数値とも５月１日を基準に作成してください。ただし、表において別に指示がある場合は、その指示にしたがってください。なお、表中の「Ｎ」は短期大学認証評価実施年度を指します。年度は必ず西暦で記入してください。</t>
    <rPh sb="49" eb="50">
      <t>ベツ</t>
    </rPh>
    <rPh sb="78" eb="80">
      <t>ヒョウチュウ</t>
    </rPh>
    <rPh sb="85" eb="93">
      <t>タンキダイガクニンショウヒョウカ</t>
    </rPh>
    <rPh sb="93" eb="97">
      <t>ジッシネンド</t>
    </rPh>
    <rPh sb="98" eb="99">
      <t>サ</t>
    </rPh>
    <rPh sb="103" eb="105">
      <t>ネンド</t>
    </rPh>
    <rPh sb="106" eb="107">
      <t>カナラ</t>
    </rPh>
    <rPh sb="108" eb="110">
      <t>セイレキ</t>
    </rPh>
    <rPh sb="111" eb="113">
      <t>キニュウ</t>
    </rPh>
    <phoneticPr fontId="5"/>
  </si>
  <si>
    <t>原則として専攻単位で記入してください。専任教員制をとる場合、基幹教員を「専任教員」に読み替えて作成してください。</t>
    <rPh sb="0" eb="2">
      <t>ゲンソク</t>
    </rPh>
    <rPh sb="5" eb="7">
      <t>センコウ</t>
    </rPh>
    <rPh sb="19" eb="21">
      <t>センニン</t>
    </rPh>
    <rPh sb="21" eb="23">
      <t>キョウイン</t>
    </rPh>
    <rPh sb="23" eb="24">
      <t>セイ</t>
    </rPh>
    <rPh sb="27" eb="29">
      <t>バアイ</t>
    </rPh>
    <rPh sb="30" eb="32">
      <t>キカン</t>
    </rPh>
    <rPh sb="32" eb="34">
      <t>キョウイン</t>
    </rPh>
    <rPh sb="36" eb="38">
      <t>センニン</t>
    </rPh>
    <rPh sb="38" eb="40">
      <t>キョウイン</t>
    </rPh>
    <rPh sb="42" eb="43">
      <t>ヨ</t>
    </rPh>
    <rPh sb="44" eb="45">
      <t>カ</t>
    </rPh>
    <rPh sb="47" eb="49">
      <t>サクセイ</t>
    </rPh>
    <phoneticPr fontId="5"/>
  </si>
  <si>
    <t xml:space="preserve">２
</t>
  </si>
  <si>
    <t xml:space="preserve">３
</t>
  </si>
  <si>
    <t xml:space="preserve">４
</t>
  </si>
  <si>
    <t xml:space="preserve">５
</t>
  </si>
  <si>
    <t xml:space="preserve">６
</t>
  </si>
  <si>
    <t xml:space="preserve">７
</t>
  </si>
  <si>
    <t xml:space="preserve">８
</t>
  </si>
  <si>
    <t xml:space="preserve">９
</t>
    <phoneticPr fontId="12"/>
  </si>
  <si>
    <t>留年者数は、各年度とも５月１日時点の数を記入してください。なお、原級留置制をとらない場合、留年者数として最低在学年限超過学生数を記入してください。
ただし、長期履修生、休学中又は休学によって進級の遅れた者、留学中又は留学によって進級の遅れた者は除きます。</t>
    <rPh sb="0" eb="3">
      <t>リュウネンシャ</t>
    </rPh>
    <rPh sb="3" eb="4">
      <t>スウ</t>
    </rPh>
    <rPh sb="6" eb="9">
      <t>カクネンド</t>
    </rPh>
    <rPh sb="12" eb="13">
      <t>ガツ</t>
    </rPh>
    <rPh sb="14" eb="17">
      <t>ヒジテン</t>
    </rPh>
    <rPh sb="18" eb="19">
      <t>カズ</t>
    </rPh>
    <rPh sb="20" eb="22">
      <t>キニュウ</t>
    </rPh>
    <rPh sb="32" eb="36">
      <t>ゲンキュウリュウチ</t>
    </rPh>
    <rPh sb="36" eb="37">
      <t>セイ</t>
    </rPh>
    <rPh sb="42" eb="44">
      <t>バアイ</t>
    </rPh>
    <rPh sb="45" eb="48">
      <t>リュウネンシャ</t>
    </rPh>
    <rPh sb="48" eb="49">
      <t>スウ</t>
    </rPh>
    <rPh sb="52" eb="63">
      <t>サイテイザイガクネンゲンチョウカガクセイスウ</t>
    </rPh>
    <rPh sb="64" eb="66">
      <t>キニュウ</t>
    </rPh>
    <rPh sb="122" eb="123">
      <t>ノゾ</t>
    </rPh>
    <phoneticPr fontId="5"/>
  </si>
  <si>
    <t>○　○　短　期　大　学</t>
    <rPh sb="4" eb="5">
      <t>タン</t>
    </rPh>
    <rPh sb="6" eb="7">
      <t>キ</t>
    </rPh>
    <rPh sb="8" eb="9">
      <t>ダイ</t>
    </rPh>
    <rPh sb="10" eb="11">
      <t>ガク</t>
    </rPh>
    <phoneticPr fontId="41"/>
  </si>
  <si>
    <t>各表の欄外注において「学科、専攻科（又はその他の組織）」という場合の「その他の組織」とは、表１注３及び注５で指示する「学科教育を担当する独立の組織」を意味します。</t>
    <rPh sb="0" eb="2">
      <t>カクヒョウ</t>
    </rPh>
    <rPh sb="3" eb="5">
      <t>ランガイ</t>
    </rPh>
    <rPh sb="5" eb="6">
      <t>チュウ</t>
    </rPh>
    <rPh sb="11" eb="13">
      <t>ガッカ</t>
    </rPh>
    <rPh sb="14" eb="17">
      <t>センコウカ</t>
    </rPh>
    <rPh sb="18" eb="19">
      <t>マタ</t>
    </rPh>
    <rPh sb="22" eb="23">
      <t>タ</t>
    </rPh>
    <rPh sb="24" eb="26">
      <t>ソシキ</t>
    </rPh>
    <rPh sb="31" eb="33">
      <t>バアイ</t>
    </rPh>
    <rPh sb="37" eb="38">
      <t>タ</t>
    </rPh>
    <rPh sb="39" eb="41">
      <t>ソシキ</t>
    </rPh>
    <rPh sb="45" eb="46">
      <t>オモテ</t>
    </rPh>
    <rPh sb="47" eb="48">
      <t>チュウ</t>
    </rPh>
    <rPh sb="49" eb="50">
      <t>オヨ</t>
    </rPh>
    <rPh sb="51" eb="52">
      <t>チュウ</t>
    </rPh>
    <rPh sb="54" eb="56">
      <t>シジ</t>
    </rPh>
    <rPh sb="59" eb="61">
      <t>ガッカ</t>
    </rPh>
    <rPh sb="61" eb="63">
      <t>キョウイク</t>
    </rPh>
    <rPh sb="64" eb="66">
      <t>タントウ</t>
    </rPh>
    <rPh sb="68" eb="70">
      <t>ドクリツ</t>
    </rPh>
    <rPh sb="71" eb="73">
      <t>ソシキ</t>
    </rPh>
    <rPh sb="75" eb="77">
      <t>イミ</t>
    </rPh>
    <phoneticPr fontId="5"/>
  </si>
  <si>
    <t>○
「短期大学士課程」「専攻科」「別科等」へ記載（備考に募集停止となる旨を注記）</t>
    <rPh sb="3" eb="5">
      <t>タンキ</t>
    </rPh>
    <rPh sb="5" eb="6">
      <t>ダイ</t>
    </rPh>
    <rPh sb="6" eb="10">
      <t>ガクシカテイ</t>
    </rPh>
    <rPh sb="12" eb="15">
      <t>センコウカ</t>
    </rPh>
    <rPh sb="17" eb="19">
      <t>ベッカ</t>
    </rPh>
    <rPh sb="19" eb="20">
      <t>トウ</t>
    </rPh>
    <rPh sb="22" eb="24">
      <t>キサイ</t>
    </rPh>
    <rPh sb="25" eb="27">
      <t>ビコウ</t>
    </rPh>
    <rPh sb="28" eb="32">
      <t>ボシュウテイシ</t>
    </rPh>
    <rPh sb="35" eb="36">
      <t>ムネ</t>
    </rPh>
    <rPh sb="37" eb="39">
      <t>チュウキ</t>
    </rPh>
    <phoneticPr fontId="25"/>
  </si>
  <si>
    <t>年度別に各課程、学科・専攻、専攻科ごとの入試の種類、志願者、合格者、入学者、入学定員が分かること。</t>
    <rPh sb="0" eb="3">
      <t>ネンドベツ</t>
    </rPh>
    <rPh sb="4" eb="5">
      <t>カク</t>
    </rPh>
    <rPh sb="5" eb="7">
      <t>カテイ</t>
    </rPh>
    <rPh sb="8" eb="10">
      <t>ガッカ</t>
    </rPh>
    <rPh sb="11" eb="13">
      <t>センコウ</t>
    </rPh>
    <rPh sb="14" eb="17">
      <t>センコウカ</t>
    </rPh>
    <rPh sb="20" eb="22">
      <t>ニュウシ</t>
    </rPh>
    <rPh sb="23" eb="25">
      <t>シュルイ</t>
    </rPh>
    <rPh sb="26" eb="29">
      <t>シガンシャ</t>
    </rPh>
    <rPh sb="30" eb="33">
      <t>ゴウカクシャ</t>
    </rPh>
    <rPh sb="34" eb="37">
      <t>ニュウガクシャ</t>
    </rPh>
    <rPh sb="38" eb="42">
      <t>ニュウガクテイイン</t>
    </rPh>
    <rPh sb="43" eb="44">
      <t>ワ</t>
    </rPh>
    <phoneticPr fontId="12"/>
  </si>
  <si>
    <t>主要授業科目、その他科目における授業の基幹教員担当率が分かること。</t>
    <rPh sb="27" eb="28">
      <t>ワ</t>
    </rPh>
    <phoneticPr fontId="12"/>
  </si>
  <si>
    <t>奨学金の名称、学内・学外の別、給付・貸与の別、在籍学生数に対する支給対象学生数の割合、支給総額、1件当たりの支給額が分かること。</t>
    <rPh sb="0" eb="3">
      <t>ショウガクキン</t>
    </rPh>
    <rPh sb="4" eb="6">
      <t>メイショウ</t>
    </rPh>
    <rPh sb="7" eb="9">
      <t>ガクナイ</t>
    </rPh>
    <rPh sb="10" eb="12">
      <t>ガクガイ</t>
    </rPh>
    <rPh sb="13" eb="14">
      <t>ベツ</t>
    </rPh>
    <rPh sb="15" eb="17">
      <t>キュウフ</t>
    </rPh>
    <rPh sb="18" eb="20">
      <t>タイヨ</t>
    </rPh>
    <rPh sb="21" eb="22">
      <t>ベツ</t>
    </rPh>
    <rPh sb="23" eb="28">
      <t>ザイセキガクセイスウ</t>
    </rPh>
    <rPh sb="29" eb="30">
      <t>タイ</t>
    </rPh>
    <rPh sb="32" eb="34">
      <t>シキュウ</t>
    </rPh>
    <rPh sb="34" eb="36">
      <t>タイショウ</t>
    </rPh>
    <rPh sb="36" eb="39">
      <t>ガクセイスウ</t>
    </rPh>
    <rPh sb="40" eb="42">
      <t>ワリアイ</t>
    </rPh>
    <rPh sb="43" eb="47">
      <t>シキュウソウガク</t>
    </rPh>
    <rPh sb="49" eb="51">
      <t>ケンア</t>
    </rPh>
    <rPh sb="54" eb="57">
      <t>シキュウガク</t>
    </rPh>
    <phoneticPr fontId="25"/>
  </si>
  <si>
    <t>年度別の研究費総額、学内研究費、学外研究費の内訳及び研究費総額に対するそれぞれの研究費の割合が分かること。</t>
    <rPh sb="0" eb="3">
      <t>ネンドベツ</t>
    </rPh>
    <rPh sb="4" eb="9">
      <t>ケンキュウヒソウガク</t>
    </rPh>
    <rPh sb="10" eb="15">
      <t>ガクナイケンキュウヒ</t>
    </rPh>
    <rPh sb="16" eb="21">
      <t>ガクガイケンキュウヒ</t>
    </rPh>
    <rPh sb="22" eb="24">
      <t>ウチワケ</t>
    </rPh>
    <rPh sb="24" eb="25">
      <t>オヨ</t>
    </rPh>
    <rPh sb="26" eb="31">
      <t>ケンキュウヒソウガク</t>
    </rPh>
    <rPh sb="32" eb="33">
      <t>タイ</t>
    </rPh>
    <rPh sb="40" eb="43">
      <t>ケンキュウヒ</t>
    </rPh>
    <rPh sb="44" eb="46">
      <t>ワリアイ</t>
    </rPh>
    <phoneticPr fontId="25"/>
  </si>
  <si>
    <t>学外研究費の総額が分かること。</t>
    <phoneticPr fontId="12"/>
  </si>
  <si>
    <t>本表記載事項を含んだ固有の資料を作成している場合は、該当資料で代替することができます。
その場合、本表の題部分に、それが分かる記載をしてください。</t>
    <phoneticPr fontId="5"/>
  </si>
  <si>
    <t>授業科目ごとの履修登録者数が分かること</t>
    <rPh sb="0" eb="2">
      <t>ジュギョウ</t>
    </rPh>
    <rPh sb="2" eb="4">
      <t>カモク</t>
    </rPh>
    <rPh sb="7" eb="9">
      <t>リシュウ</t>
    </rPh>
    <rPh sb="9" eb="11">
      <t>トウロク</t>
    </rPh>
    <rPh sb="11" eb="12">
      <t>シャ</t>
    </rPh>
    <rPh sb="12" eb="13">
      <t>スウ</t>
    </rPh>
    <phoneticPr fontId="5"/>
  </si>
  <si>
    <t>各年度とも実績値を記入してください。</t>
    <rPh sb="0" eb="3">
      <t>カクネンド</t>
    </rPh>
    <rPh sb="5" eb="8">
      <t>ジッセキチ</t>
    </rPh>
    <rPh sb="9" eb="11">
      <t>キニュウ</t>
    </rPh>
    <phoneticPr fontId="26"/>
  </si>
  <si>
    <t>科学研究費補助金などで学外の研究者と共同で研究費を獲得した場合、研究代表者が基幹教員・専任教員として所属する場合であっても全額を算入せず、学外の研究者への配分額を除いた額を算入してください。また、科学研究費補助金等は直接経費のみを算入してください。</t>
    <rPh sb="0" eb="8">
      <t>カケンヒ</t>
    </rPh>
    <rPh sb="11" eb="13">
      <t>ガクガイ</t>
    </rPh>
    <rPh sb="14" eb="17">
      <t>ケンキュウシャ</t>
    </rPh>
    <rPh sb="18" eb="20">
      <t>キョウドウ</t>
    </rPh>
    <rPh sb="21" eb="24">
      <t>ケンキュウヒ</t>
    </rPh>
    <rPh sb="25" eb="27">
      <t>カクトク</t>
    </rPh>
    <rPh sb="29" eb="31">
      <t>バアイ</t>
    </rPh>
    <rPh sb="32" eb="34">
      <t>ケンキュウ</t>
    </rPh>
    <rPh sb="34" eb="37">
      <t>ダイヒョウシャ</t>
    </rPh>
    <rPh sb="38" eb="42">
      <t>キカンキョウイン</t>
    </rPh>
    <rPh sb="43" eb="47">
      <t>センインキョウイン</t>
    </rPh>
    <rPh sb="50" eb="52">
      <t>ショゾク</t>
    </rPh>
    <rPh sb="54" eb="56">
      <t>バアイ</t>
    </rPh>
    <rPh sb="61" eb="63">
      <t>ゼンガク</t>
    </rPh>
    <rPh sb="64" eb="66">
      <t>サンニュウ</t>
    </rPh>
    <rPh sb="69" eb="71">
      <t>ガクガイ</t>
    </rPh>
    <rPh sb="72" eb="75">
      <t>ケンキュウシャ</t>
    </rPh>
    <rPh sb="77" eb="79">
      <t>ハイブン</t>
    </rPh>
    <rPh sb="79" eb="80">
      <t>ガク</t>
    </rPh>
    <rPh sb="81" eb="82">
      <t>ノゾ</t>
    </rPh>
    <rPh sb="84" eb="85">
      <t>ガク</t>
    </rPh>
    <rPh sb="86" eb="88">
      <t>サンニュウ</t>
    </rPh>
    <rPh sb="98" eb="106">
      <t>カガクケンキュウヒホジョキン</t>
    </rPh>
    <rPh sb="106" eb="107">
      <t>トウ</t>
    </rPh>
    <rPh sb="108" eb="112">
      <t>チョクセツケイヒ</t>
    </rPh>
    <rPh sb="115" eb="117">
      <t>サンニュウ</t>
    </rPh>
    <phoneticPr fontId="5"/>
  </si>
  <si>
    <t>志願者数、合格者数、入学者数、在籍学生数が分かること。</t>
    <rPh sb="21" eb="22">
      <t>ワ</t>
    </rPh>
    <phoneticPr fontId="12"/>
  </si>
  <si>
    <t xml:space="preserve">(f)
</t>
    <phoneticPr fontId="12"/>
  </si>
  <si>
    <t>10 以下の条件を満たす場合、本表を作成せず短期大学が公表する情報に代えられます。</t>
    <rPh sb="22" eb="24">
      <t>タンキ</t>
    </rPh>
    <phoneticPr fontId="12"/>
  </si>
  <si>
    <t>入学者数は入学定員と、在籍学生数は収容定員と対照できるようになっていること。入学定員に対する入学者数比率の５年間平均、短期大学認証評価申請前年度の収容定員に対する在籍学生数比率が（ｃ）に示す単位で算出されていること。</t>
    <rPh sb="38" eb="42">
      <t>ニュウガクテイイン</t>
    </rPh>
    <rPh sb="43" eb="44">
      <t>タイ</t>
    </rPh>
    <rPh sb="46" eb="49">
      <t>ニュウガクシャ</t>
    </rPh>
    <rPh sb="49" eb="52">
      <t>スウヒリツ</t>
    </rPh>
    <rPh sb="54" eb="58">
      <t>ネンカンヘイキン</t>
    </rPh>
    <rPh sb="59" eb="61">
      <t>タンキ</t>
    </rPh>
    <rPh sb="67" eb="72">
      <t>シンセイゼンネンド</t>
    </rPh>
    <rPh sb="73" eb="77">
      <t>シュウヨウテイイン</t>
    </rPh>
    <rPh sb="78" eb="79">
      <t>タイ</t>
    </rPh>
    <rPh sb="81" eb="86">
      <t>ザイセキガクセイスウ</t>
    </rPh>
    <rPh sb="86" eb="88">
      <t>ヒリツ</t>
    </rPh>
    <rPh sb="93" eb="94">
      <t>シメ</t>
    </rPh>
    <rPh sb="95" eb="97">
      <t>タンイ</t>
    </rPh>
    <rPh sb="98" eb="100">
      <t>サンシュツ</t>
    </rPh>
    <phoneticPr fontId="12"/>
  </si>
  <si>
    <t>短期大学認証評価実施前年度までの５ヵ年分の情報が得られること。ある年度分のみ公表情報を欠く場合は、その年度のみ基礎データを作成し他を公表情報に代替することは可能。また、現在公開していないが過去に公開していた資料を用いることは可能。</t>
    <rPh sb="0" eb="2">
      <t>タンキ</t>
    </rPh>
    <rPh sb="4" eb="6">
      <t>ニンショウ</t>
    </rPh>
    <phoneticPr fontId="12"/>
  </si>
  <si>
    <t>学科については、専攻単位の情報が記載されていること（入学者の受け入れが専攻を単位とせず、それよりも大きな単位である場合を除く）。また、(a)及び(b)が全学科合計した数としても分かること。専攻科については、各専攻科別であること。</t>
    <rPh sb="0" eb="2">
      <t>ガッカ</t>
    </rPh>
    <rPh sb="8" eb="10">
      <t>センコウ</t>
    </rPh>
    <rPh sb="35" eb="37">
      <t>センコウ</t>
    </rPh>
    <rPh sb="57" eb="59">
      <t>バアイ</t>
    </rPh>
    <rPh sb="60" eb="61">
      <t>ノゾ</t>
    </rPh>
    <rPh sb="70" eb="71">
      <t>オヨ</t>
    </rPh>
    <rPh sb="83" eb="84">
      <t>カズ</t>
    </rPh>
    <rPh sb="88" eb="89">
      <t>ワ</t>
    </rPh>
    <rPh sb="94" eb="97">
      <t>センコウカ</t>
    </rPh>
    <rPh sb="103" eb="104">
      <t>カク</t>
    </rPh>
    <rPh sb="104" eb="107">
      <t>センコウカ</t>
    </rPh>
    <phoneticPr fontId="12"/>
  </si>
  <si>
    <t>※本頁は削除しないでください。</t>
    <phoneticPr fontId="5"/>
  </si>
  <si>
    <t>◆短期大学基礎データ作成上の注意事項</t>
    <rPh sb="1" eb="3">
      <t>タンキ</t>
    </rPh>
    <rPh sb="3" eb="5">
      <t>ダイガク</t>
    </rPh>
    <rPh sb="5" eb="7">
      <t>キソ</t>
    </rPh>
    <rPh sb="10" eb="13">
      <t>サクセイジョウ</t>
    </rPh>
    <rPh sb="14" eb="16">
      <t>チュウイ</t>
    </rPh>
    <rPh sb="16" eb="18">
      <t>ジコウ</t>
    </rPh>
    <phoneticPr fontId="5"/>
  </si>
  <si>
    <t>募集停止学科・専攻科等の取り扱いについて（点検・評価報告書、基礎データ、基本情報一覧）</t>
    <rPh sb="0" eb="2">
      <t>ボシュウ</t>
    </rPh>
    <rPh sb="2" eb="4">
      <t>テイシ</t>
    </rPh>
    <rPh sb="4" eb="6">
      <t>ガッカ</t>
    </rPh>
    <rPh sb="7" eb="10">
      <t>センコウカ</t>
    </rPh>
    <rPh sb="10" eb="11">
      <t>トウ</t>
    </rPh>
    <rPh sb="12" eb="13">
      <t>ト</t>
    </rPh>
    <rPh sb="14" eb="15">
      <t>アツカ</t>
    </rPh>
    <phoneticPr fontId="25"/>
  </si>
  <si>
    <t>※本頁は削除しないでください。</t>
    <phoneticPr fontId="12"/>
  </si>
  <si>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9"/>
  </si>
  <si>
    <t>19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9"/>
  </si>
  <si>
    <t>18　「基準面積」の欄は、短期大学設置基準第30条の校地の面積及び第31条の校舎の面積、または短期大学通信教育設置基準第10条の</t>
    <rPh sb="4" eb="6">
      <t>キジュン</t>
    </rPh>
    <rPh sb="6" eb="8">
      <t>メンセキ</t>
    </rPh>
    <rPh sb="10" eb="11">
      <t>ラン</t>
    </rPh>
    <phoneticPr fontId="9"/>
  </si>
  <si>
    <t>17　校地面積、校舎面積の「専用」の欄には、当該短期大学が専用で使用する面積を記入してください。「共用」の欄には、当該短期</t>
    <rPh sb="3" eb="5">
      <t>コウチ</t>
    </rPh>
    <rPh sb="5" eb="7">
      <t>メンセキ</t>
    </rPh>
    <rPh sb="8" eb="10">
      <t>コウシャ</t>
    </rPh>
    <rPh sb="10" eb="12">
      <t>メンセキ</t>
    </rPh>
    <rPh sb="24" eb="26">
      <t>タンキ</t>
    </rPh>
    <phoneticPr fontId="9"/>
  </si>
  <si>
    <t>16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9"/>
  </si>
  <si>
    <t>15　寄宿舎その他大学の附属病院以外の附属施設（短期大学設置基準第32条を参照）用地、附置研究所用地、駐車場、大学生協用地</t>
    <rPh sb="24" eb="26">
      <t>タンキ</t>
    </rPh>
    <rPh sb="26" eb="28">
      <t>ダイガク</t>
    </rPh>
    <phoneticPr fontId="9"/>
  </si>
  <si>
    <t>14　「校舎敷地面積」、「運動場用地」の欄は、短期大学設置基準上算入できるものを含めてください。</t>
    <rPh sb="4" eb="6">
      <t>コウシャ</t>
    </rPh>
    <rPh sb="13" eb="16">
      <t>ウンドウジョウ</t>
    </rPh>
    <rPh sb="16" eb="18">
      <t>ヨウチ</t>
    </rPh>
    <rPh sb="20" eb="21">
      <t>ラン</t>
    </rPh>
    <rPh sb="23" eb="25">
      <t>タンキ</t>
    </rPh>
    <rPh sb="25" eb="27">
      <t>ダイガク</t>
    </rPh>
    <rPh sb="27" eb="29">
      <t>セッチ</t>
    </rPh>
    <rPh sb="29" eb="31">
      <t>キジュン</t>
    </rPh>
    <rPh sb="31" eb="32">
      <t>ジョウ</t>
    </rPh>
    <rPh sb="32" eb="34">
      <t>サンニュウ</t>
    </rPh>
    <phoneticPr fontId="9"/>
  </si>
  <si>
    <t>　　教育課程の編成その他組織の運営に責任を担う専任教員以外の者（みなし専任教員）の数を記入してください。</t>
    <phoneticPr fontId="9"/>
  </si>
  <si>
    <t>　 「うちみなし専任教員数」の欄については、短期大学設置基準第35の11条第３項に定める、１年につき６単位以上の授業科目を担当し、</t>
    <rPh sb="22" eb="24">
      <t>タンキ</t>
    </rPh>
    <rPh sb="36" eb="37">
      <t>ジョウ</t>
    </rPh>
    <phoneticPr fontId="9"/>
  </si>
  <si>
    <t>　 「うち２項該当数」の欄については、短期大学設置基準第35の11条第２項に該当する専任教員数を記入してください。</t>
    <rPh sb="6" eb="7">
      <t>コウ</t>
    </rPh>
    <rPh sb="7" eb="9">
      <t>ガイトウ</t>
    </rPh>
    <rPh sb="9" eb="10">
      <t>スウ</t>
    </rPh>
    <rPh sb="19" eb="21">
      <t>タンキ</t>
    </rPh>
    <rPh sb="33" eb="34">
      <t>ジョウ</t>
    </rPh>
    <rPh sb="38" eb="40">
      <t>ガイトウ</t>
    </rPh>
    <rPh sb="42" eb="44">
      <t>センニン</t>
    </rPh>
    <phoneticPr fontId="9"/>
  </si>
  <si>
    <t>　　高度の実務の能力を有する専任教員（実務家専任教員）数を記入してください。</t>
    <rPh sb="27" eb="28">
      <t>スウ</t>
    </rPh>
    <rPh sb="29" eb="31">
      <t>キニュウ</t>
    </rPh>
    <phoneticPr fontId="9"/>
  </si>
  <si>
    <t>13　教員組織の項目中の、「うち実務家専任教員数」の欄については、短期大学設置基準第35の11条第１項に定める実務の経験及び</t>
    <rPh sb="47" eb="48">
      <t>ジョウ</t>
    </rPh>
    <phoneticPr fontId="9"/>
  </si>
  <si>
    <t>12　教員組織の「〇〇専門職学科」は、設置されている場合のみ記載してください。</t>
    <rPh sb="3" eb="5">
      <t>キョウイン</t>
    </rPh>
    <rPh sb="5" eb="7">
      <t>ソシキ</t>
    </rPh>
    <rPh sb="11" eb="13">
      <t>センモン</t>
    </rPh>
    <rPh sb="13" eb="14">
      <t>ショク</t>
    </rPh>
    <rPh sb="14" eb="16">
      <t>ガッカ</t>
    </rPh>
    <rPh sb="19" eb="21">
      <t>セッチ</t>
    </rPh>
    <rPh sb="26" eb="28">
      <t>バアイ</t>
    </rPh>
    <rPh sb="30" eb="32">
      <t>キサイ</t>
    </rPh>
    <phoneticPr fontId="9"/>
  </si>
  <si>
    <t>「うちみなし専任教員数」の欄は「－」としてください。</t>
    <phoneticPr fontId="9"/>
  </si>
  <si>
    <t>11　教員組織の欄を記載する際、「専門職学科」以外の学科・専攻課程においては、 「うち実務家教員数」「うち２項該当数」</t>
    <rPh sb="3" eb="5">
      <t>キョウイン</t>
    </rPh>
    <rPh sb="5" eb="7">
      <t>ソシキ</t>
    </rPh>
    <rPh sb="8" eb="9">
      <t>ラン</t>
    </rPh>
    <rPh sb="10" eb="12">
      <t>キサイ</t>
    </rPh>
    <rPh sb="14" eb="15">
      <t>サイ</t>
    </rPh>
    <rPh sb="17" eb="22">
      <t>センモンショクガッカ</t>
    </rPh>
    <rPh sb="23" eb="25">
      <t>イガイ</t>
    </rPh>
    <rPh sb="26" eb="28">
      <t>ガッカ</t>
    </rPh>
    <rPh sb="29" eb="31">
      <t>センコウ</t>
    </rPh>
    <rPh sb="31" eb="33">
      <t>カテイ</t>
    </rPh>
    <phoneticPr fontId="9"/>
  </si>
  <si>
    <t>10　「専任教員１人あたりの在籍学生数」の欄には、様式２の在籍学生数／本表の専任教員数計により、算出してください。</t>
    <rPh sb="25" eb="27">
      <t>ヨウシキ</t>
    </rPh>
    <phoneticPr fontId="9"/>
  </si>
  <si>
    <t xml:space="preserve"> ・短期大学通信教育設置基準第９条別表第一（備考に規定する事項を含む。）</t>
    <rPh sb="2" eb="4">
      <t>タンキ</t>
    </rPh>
    <rPh sb="4" eb="6">
      <t>ダイガク</t>
    </rPh>
    <rPh sb="6" eb="8">
      <t>ツウシン</t>
    </rPh>
    <rPh sb="8" eb="10">
      <t>キョウイク</t>
    </rPh>
    <rPh sb="10" eb="12">
      <t>セッチ</t>
    </rPh>
    <rPh sb="12" eb="14">
      <t>キジュン</t>
    </rPh>
    <rPh sb="14" eb="15">
      <t>ダイ</t>
    </rPh>
    <rPh sb="16" eb="17">
      <t>ジョウ</t>
    </rPh>
    <rPh sb="17" eb="19">
      <t>ベッピョウ</t>
    </rPh>
    <rPh sb="19" eb="20">
      <t>ダイ</t>
    </rPh>
    <rPh sb="20" eb="21">
      <t>イチ</t>
    </rPh>
    <phoneticPr fontId="9"/>
  </si>
  <si>
    <t>９　専任教員の基準数については、それぞれ以下に定める教員数を記載してください。</t>
    <rPh sb="2" eb="4">
      <t>センニン</t>
    </rPh>
    <rPh sb="4" eb="6">
      <t>キョウイン</t>
    </rPh>
    <rPh sb="7" eb="9">
      <t>キジュン</t>
    </rPh>
    <rPh sb="9" eb="10">
      <t>スウ</t>
    </rPh>
    <rPh sb="20" eb="22">
      <t>イカ</t>
    </rPh>
    <rPh sb="23" eb="24">
      <t>サダ</t>
    </rPh>
    <rPh sb="26" eb="28">
      <t>キョウイン</t>
    </rPh>
    <rPh sb="28" eb="29">
      <t>スウ</t>
    </rPh>
    <rPh sb="30" eb="32">
      <t>キサイ</t>
    </rPh>
    <phoneticPr fontId="9"/>
  </si>
  <si>
    <t>　　の欄には含めないでください。また、「専任教員等」の各欄にも含めないでください。</t>
    <rPh sb="6" eb="7">
      <t>フク</t>
    </rPh>
    <rPh sb="20" eb="22">
      <t>センニン</t>
    </rPh>
    <rPh sb="22" eb="24">
      <t>キョウイン</t>
    </rPh>
    <rPh sb="24" eb="25">
      <t>トウ</t>
    </rPh>
    <rPh sb="27" eb="28">
      <t>カク</t>
    </rPh>
    <rPh sb="28" eb="29">
      <t>ラン</t>
    </rPh>
    <rPh sb="31" eb="32">
      <t>フク</t>
    </rPh>
    <phoneticPr fontId="9"/>
  </si>
  <si>
    <t>８　他の学科・専攻課程等に所属する専任の教員であって、当該学科・専攻課程等の授業科目を担当する教員（兼担）は、「非常勤教員」</t>
    <rPh sb="2" eb="3">
      <t>ホカ</t>
    </rPh>
    <rPh sb="4" eb="6">
      <t>ガッカ</t>
    </rPh>
    <rPh sb="7" eb="9">
      <t>センコウ</t>
    </rPh>
    <rPh sb="9" eb="11">
      <t>カテイ</t>
    </rPh>
    <rPh sb="11" eb="12">
      <t>トウ</t>
    </rPh>
    <rPh sb="13" eb="15">
      <t>ショゾク</t>
    </rPh>
    <rPh sb="17" eb="19">
      <t>センニン</t>
    </rPh>
    <rPh sb="20" eb="22">
      <t>キョウイン</t>
    </rPh>
    <rPh sb="27" eb="29">
      <t>トウガイ</t>
    </rPh>
    <rPh sb="29" eb="31">
      <t>ガッカ</t>
    </rPh>
    <rPh sb="32" eb="34">
      <t>センコウ</t>
    </rPh>
    <rPh sb="34" eb="36">
      <t>カテイ</t>
    </rPh>
    <rPh sb="36" eb="37">
      <t>トウ</t>
    </rPh>
    <rPh sb="38" eb="40">
      <t>ジュギョウ</t>
    </rPh>
    <rPh sb="40" eb="42">
      <t>カモク</t>
    </rPh>
    <rPh sb="43" eb="45">
      <t>タントウ</t>
    </rPh>
    <rPh sb="47" eb="49">
      <t>キョウイン</t>
    </rPh>
    <rPh sb="50" eb="52">
      <t>ケンタン</t>
    </rPh>
    <rPh sb="56" eb="59">
      <t>ヒジョウキン</t>
    </rPh>
    <rPh sb="59" eb="61">
      <t>キョウイン</t>
    </rPh>
    <phoneticPr fontId="9"/>
  </si>
  <si>
    <t>７　「非常勤教員」の欄には、客員教員や特任教員等で専任の教員は含みません。</t>
    <rPh sb="3" eb="6">
      <t>ヒジョウキン</t>
    </rPh>
    <rPh sb="6" eb="8">
      <t>キョウイン</t>
    </rPh>
    <rPh sb="10" eb="11">
      <t>ラン</t>
    </rPh>
    <rPh sb="14" eb="16">
      <t>キャクイン</t>
    </rPh>
    <rPh sb="16" eb="18">
      <t>キョウイン</t>
    </rPh>
    <rPh sb="19" eb="21">
      <t>トクニン</t>
    </rPh>
    <rPh sb="21" eb="23">
      <t>キョウイン</t>
    </rPh>
    <rPh sb="23" eb="24">
      <t>トウ</t>
    </rPh>
    <rPh sb="25" eb="27">
      <t>センニン</t>
    </rPh>
    <rPh sb="28" eb="30">
      <t>キョウイン</t>
    </rPh>
    <rPh sb="31" eb="32">
      <t>フク</t>
    </rPh>
    <phoneticPr fontId="9"/>
  </si>
  <si>
    <t>　　ただし、短期大学設置基準第21条における「授業を担当しない教員」は含めないでください。</t>
    <rPh sb="6" eb="8">
      <t>タンキ</t>
    </rPh>
    <rPh sb="8" eb="10">
      <t>ダイガク</t>
    </rPh>
    <rPh sb="10" eb="12">
      <t>セッチ</t>
    </rPh>
    <rPh sb="12" eb="14">
      <t>キジュン</t>
    </rPh>
    <rPh sb="14" eb="15">
      <t>ダイ</t>
    </rPh>
    <rPh sb="17" eb="18">
      <t>ジョウ</t>
    </rPh>
    <rPh sb="23" eb="25">
      <t>ジュギョウ</t>
    </rPh>
    <rPh sb="26" eb="28">
      <t>タントウ</t>
    </rPh>
    <rPh sb="31" eb="33">
      <t>キョウイン</t>
    </rPh>
    <rPh sb="35" eb="36">
      <t>フク</t>
    </rPh>
    <phoneticPr fontId="9"/>
  </si>
  <si>
    <t>６　専任教員数の記入に際しては、休職、サバティカル制度等により一時的に短期大学を離れている場合も専任教員に算入してください。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タンキ</t>
    </rPh>
    <rPh sb="37" eb="39">
      <t>ダイガク</t>
    </rPh>
    <rPh sb="40" eb="41">
      <t>ハナ</t>
    </rPh>
    <rPh sb="45" eb="47">
      <t>バアイ</t>
    </rPh>
    <rPh sb="48" eb="50">
      <t>センニン</t>
    </rPh>
    <rPh sb="50" eb="52">
      <t>キョウイン</t>
    </rPh>
    <rPh sb="53" eb="55">
      <t>サンニュウ</t>
    </rPh>
    <phoneticPr fontId="9"/>
  </si>
  <si>
    <t>　　一人あたりの在籍学生数」の欄は「―」としてください。</t>
    <phoneticPr fontId="9"/>
  </si>
  <si>
    <t>　　と記載し、専任教員等及び非常勤教員の数を記載してください。なお、その場合は、「基準数（及び「教授数」）」及び「専任教員</t>
    <phoneticPr fontId="9"/>
  </si>
  <si>
    <t>　　記載した、学科教育を担当する独立の組織がある場合には､組織名は、「学科・専攻課程の名称」の欄に「その他の組織等（◯○）」</t>
    <phoneticPr fontId="9"/>
  </si>
  <si>
    <t>５　教員組織の欄には、教育研究組織の欄で記載した組織単位で専任教員等及び非常勤教員の数を記入してください。また、上記３に　　</t>
    <phoneticPr fontId="9"/>
  </si>
  <si>
    <t>２　教育研究組織の欄に、専門職学科（短期大学設置基準第10章）を記載する場合には、「短期大学士課程」欄の「学科・専攻課程</t>
    <rPh sb="2" eb="4">
      <t>キョウイク</t>
    </rPh>
    <rPh sb="4" eb="6">
      <t>ケンキュウ</t>
    </rPh>
    <rPh sb="6" eb="8">
      <t>ソシキ</t>
    </rPh>
    <rPh sb="9" eb="10">
      <t>ラン</t>
    </rPh>
    <rPh sb="12" eb="14">
      <t>センモン</t>
    </rPh>
    <rPh sb="14" eb="15">
      <t>ショク</t>
    </rPh>
    <rPh sb="15" eb="17">
      <t>ガッカ</t>
    </rPh>
    <rPh sb="18" eb="20">
      <t>タンキ</t>
    </rPh>
    <rPh sb="20" eb="22">
      <t>ダイガク</t>
    </rPh>
    <rPh sb="22" eb="24">
      <t>セッチ</t>
    </rPh>
    <rPh sb="24" eb="26">
      <t>キジュン</t>
    </rPh>
    <rPh sb="26" eb="27">
      <t>ダイ</t>
    </rPh>
    <rPh sb="29" eb="30">
      <t>ショウ</t>
    </rPh>
    <rPh sb="32" eb="34">
      <t>キサイ</t>
    </rPh>
    <rPh sb="36" eb="38">
      <t>バアイ</t>
    </rPh>
    <rPh sb="42" eb="44">
      <t>タンキ</t>
    </rPh>
    <rPh sb="44" eb="46">
      <t>ダイガク</t>
    </rPh>
    <rPh sb="53" eb="55">
      <t>ガッカ</t>
    </rPh>
    <rPh sb="56" eb="58">
      <t>センコウ</t>
    </rPh>
    <rPh sb="58" eb="60">
      <t>カテイ</t>
    </rPh>
    <phoneticPr fontId="9"/>
  </si>
  <si>
    <t>閲覧座席数</t>
    <rPh sb="0" eb="2">
      <t>エツラン</t>
    </rPh>
    <rPh sb="2" eb="5">
      <t>ザセキスウ</t>
    </rPh>
    <phoneticPr fontId="9"/>
  </si>
  <si>
    <t>専任教員一人あたりの在籍学生数</t>
    <phoneticPr fontId="9"/>
  </si>
  <si>
    <t>非常勤教員</t>
    <rPh sb="0" eb="3">
      <t>ヒジョウキン</t>
    </rPh>
    <rPh sb="3" eb="5">
      <t>キョウイン</t>
    </rPh>
    <phoneticPr fontId="9"/>
  </si>
  <si>
    <t>専　　任　　教　　員　　等</t>
    <rPh sb="0" eb="1">
      <t>アツム</t>
    </rPh>
    <rPh sb="3" eb="4">
      <t>ニン</t>
    </rPh>
    <rPh sb="6" eb="7">
      <t>キョウ</t>
    </rPh>
    <rPh sb="9" eb="10">
      <t>イン</t>
    </rPh>
    <rPh sb="12" eb="13">
      <t>トウ</t>
    </rPh>
    <phoneticPr fontId="9"/>
  </si>
  <si>
    <t>人</t>
    <rPh sb="0" eb="1">
      <t>ヒト</t>
    </rPh>
    <phoneticPr fontId="9"/>
  </si>
  <si>
    <t>〇〇専門職学科</t>
    <rPh sb="2" eb="4">
      <t>センモン</t>
    </rPh>
    <rPh sb="4" eb="5">
      <t>ショク</t>
    </rPh>
    <rPh sb="5" eb="7">
      <t>ガッカ</t>
    </rPh>
    <phoneticPr fontId="9"/>
  </si>
  <si>
    <t>うちみなし専任教員数</t>
    <rPh sb="5" eb="7">
      <t>センニン</t>
    </rPh>
    <rPh sb="7" eb="9">
      <t>キョウイン</t>
    </rPh>
    <rPh sb="9" eb="10">
      <t>スウ</t>
    </rPh>
    <phoneticPr fontId="9"/>
  </si>
  <si>
    <t>うち実務家専任教員数</t>
    <rPh sb="2" eb="4">
      <t>ジツム</t>
    </rPh>
    <rPh sb="4" eb="5">
      <t>カ</t>
    </rPh>
    <rPh sb="5" eb="7">
      <t>センニン</t>
    </rPh>
    <rPh sb="7" eb="9">
      <t>キョウイン</t>
    </rPh>
    <rPh sb="9" eb="10">
      <t>スウ</t>
    </rPh>
    <phoneticPr fontId="9"/>
  </si>
  <si>
    <t>専任
教員</t>
    <rPh sb="0" eb="2">
      <t>センニン</t>
    </rPh>
    <rPh sb="3" eb="5">
      <t>キョウイン</t>
    </rPh>
    <phoneticPr fontId="9"/>
  </si>
  <si>
    <t>専任教員一人あたりの在籍学生数</t>
  </si>
  <si>
    <t>教員組織</t>
    <rPh sb="0" eb="2">
      <t>キョウイン</t>
    </rPh>
    <rPh sb="2" eb="4">
      <t>ソシキ</t>
    </rPh>
    <phoneticPr fontId="9"/>
  </si>
  <si>
    <r>
      <t>　（表１）組織・設備等　</t>
    </r>
    <r>
      <rPr>
        <sz val="10"/>
        <color rgb="FFFF0000"/>
        <rFont val="BIZ UDゴシック"/>
        <family val="3"/>
        <charset val="128"/>
      </rPr>
      <t>【改定前の設置基準に基づく場合】</t>
    </r>
    <rPh sb="2" eb="3">
      <t>ヒョウ</t>
    </rPh>
    <rPh sb="5" eb="7">
      <t>ソシキ</t>
    </rPh>
    <rPh sb="8" eb="10">
      <t>セツビ</t>
    </rPh>
    <rPh sb="10" eb="11">
      <t>トウ</t>
    </rPh>
    <rPh sb="13" eb="15">
      <t>カイテイ</t>
    </rPh>
    <rPh sb="15" eb="16">
      <t>マエ</t>
    </rPh>
    <phoneticPr fontId="5"/>
  </si>
  <si>
    <t>（表８）教員研究費内訳</t>
    <rPh sb="4" eb="6">
      <t>キョウイン</t>
    </rPh>
    <rPh sb="6" eb="8">
      <t>ケンキュウ</t>
    </rPh>
    <rPh sb="8" eb="9">
      <t>ヒ</t>
    </rPh>
    <rPh sb="9" eb="11">
      <t>ウチワケ</t>
    </rPh>
    <phoneticPr fontId="8"/>
  </si>
  <si>
    <t>●定員管理に関する指標</t>
    <rPh sb="1" eb="3">
      <t>テイイン</t>
    </rPh>
    <rPh sb="3" eb="5">
      <t>カンリ</t>
    </rPh>
    <rPh sb="6" eb="7">
      <t>カン</t>
    </rPh>
    <rPh sb="9" eb="11">
      <t>シヒョウ</t>
    </rPh>
    <phoneticPr fontId="12"/>
  </si>
  <si>
    <t>　</t>
    <phoneticPr fontId="12"/>
  </si>
  <si>
    <t>定員超過</t>
    <phoneticPr fontId="12"/>
  </si>
  <si>
    <t>　　</t>
    <phoneticPr fontId="12"/>
  </si>
  <si>
    <t>定員未充足</t>
    <phoneticPr fontId="12"/>
  </si>
  <si>
    <t>　　　</t>
    <phoneticPr fontId="12"/>
  </si>
  <si>
    <t>改善課題</t>
    <rPh sb="0" eb="4">
      <t>カイゼンカダイ</t>
    </rPh>
    <phoneticPr fontId="12"/>
  </si>
  <si>
    <t>是正勧告</t>
    <rPh sb="0" eb="4">
      <t>ゼセイカンコク</t>
    </rPh>
    <phoneticPr fontId="12"/>
  </si>
  <si>
    <t>実験・実習を伴う分野</t>
    <rPh sb="0" eb="2">
      <t>ジッケン</t>
    </rPh>
    <rPh sb="3" eb="5">
      <t>ジッシュウ</t>
    </rPh>
    <rPh sb="6" eb="7">
      <t>トモナ</t>
    </rPh>
    <rPh sb="8" eb="10">
      <t>ブンヤ</t>
    </rPh>
    <phoneticPr fontId="12"/>
  </si>
  <si>
    <t>その他の分野</t>
    <rPh sb="2" eb="3">
      <t>ホカ</t>
    </rPh>
    <rPh sb="4" eb="6">
      <t>ブンヤ</t>
    </rPh>
    <phoneticPr fontId="12"/>
  </si>
  <si>
    <t>【注意】</t>
    <rPh sb="1" eb="3">
      <t>チュウイ</t>
    </rPh>
    <phoneticPr fontId="12"/>
  </si>
  <si>
    <t>・上記の表をもとに左表に式を挿入していますので、この表の編集や移動等を行わないでください。</t>
    <phoneticPr fontId="3"/>
  </si>
  <si>
    <t>・上記の指標に該当する場合、左表の該当セルに色が表示されます。</t>
    <rPh sb="4" eb="6">
      <t>シヒョウ</t>
    </rPh>
    <rPh sb="7" eb="9">
      <t>ガイトウ</t>
    </rPh>
    <rPh sb="11" eb="13">
      <t>バアイ</t>
    </rPh>
    <rPh sb="14" eb="16">
      <t>ヒダリヒョウ</t>
    </rPh>
    <rPh sb="17" eb="19">
      <t>ガイトウ</t>
    </rPh>
    <rPh sb="22" eb="23">
      <t>イロ</t>
    </rPh>
    <rPh sb="24" eb="26">
      <t>ヒョウジ</t>
    </rPh>
    <phoneticPr fontId="3"/>
  </si>
  <si>
    <t>　（是正勧告に該当：赤、改善課題に該当：黄）</t>
    <phoneticPr fontId="3"/>
  </si>
  <si>
    <t>・左の表の該当するセルに条件付き書式が設定されています。コピーペーストする際は、書式ごと貼り付けを行ってください。</t>
    <rPh sb="1" eb="2">
      <t>ヒダリ</t>
    </rPh>
    <rPh sb="3" eb="4">
      <t>ヒョウ</t>
    </rPh>
    <rPh sb="5" eb="7">
      <t>ガイトウ</t>
    </rPh>
    <rPh sb="12" eb="15">
      <t>ジョウケンツ</t>
    </rPh>
    <rPh sb="16" eb="18">
      <t>ショシキ</t>
    </rPh>
    <rPh sb="19" eb="21">
      <t>セッテイ</t>
    </rPh>
    <rPh sb="37" eb="38">
      <t>サイ</t>
    </rPh>
    <rPh sb="40" eb="42">
      <t>ショシキ</t>
    </rPh>
    <rPh sb="44" eb="45">
      <t>ハ</t>
    </rPh>
    <rPh sb="46" eb="47">
      <t>ツ</t>
    </rPh>
    <rPh sb="49" eb="50">
      <t>オコナ</t>
    </rPh>
    <phoneticPr fontId="3"/>
  </si>
  <si>
    <t>（より転載）</t>
    <rPh sb="3" eb="5">
      <t>テンサイ</t>
    </rPh>
    <phoneticPr fontId="3"/>
  </si>
  <si>
    <t>費目</t>
    <rPh sb="0" eb="2">
      <t>ヒモク</t>
    </rPh>
    <phoneticPr fontId="12"/>
  </si>
  <si>
    <t>経常収入</t>
    <rPh sb="0" eb="4">
      <t>ケイジョウシュウニュウ</t>
    </rPh>
    <phoneticPr fontId="12"/>
  </si>
  <si>
    <t>寄付金</t>
    <rPh sb="0" eb="3">
      <t>キフキン</t>
    </rPh>
    <phoneticPr fontId="12"/>
  </si>
  <si>
    <t>補助金</t>
    <rPh sb="0" eb="3">
      <t>ホジョキン</t>
    </rPh>
    <phoneticPr fontId="12"/>
  </si>
  <si>
    <t>経常支出</t>
    <rPh sb="0" eb="4">
      <t>ケイジョウシシュツ</t>
    </rPh>
    <phoneticPr fontId="12"/>
  </si>
  <si>
    <t>人件費</t>
    <rPh sb="0" eb="3">
      <t>ジンケンヒ</t>
    </rPh>
    <phoneticPr fontId="12"/>
  </si>
  <si>
    <t>基本金組入額</t>
    <rPh sb="0" eb="5">
      <t>キホンキンクミイ</t>
    </rPh>
    <rPh sb="5" eb="6">
      <t>ガク</t>
    </rPh>
    <phoneticPr fontId="12"/>
  </si>
  <si>
    <t>減価償却額</t>
    <rPh sb="0" eb="5">
      <t>ゲンカショウキャクガク</t>
    </rPh>
    <phoneticPr fontId="12"/>
  </si>
  <si>
    <t>基本金組入前当年度収支差額</t>
    <rPh sb="0" eb="5">
      <t>キホンキンクミイ</t>
    </rPh>
    <rPh sb="5" eb="6">
      <t>マエ</t>
    </rPh>
    <rPh sb="6" eb="13">
      <t>トウネンドシュウシサガク</t>
    </rPh>
    <phoneticPr fontId="12"/>
  </si>
  <si>
    <t>固定資産</t>
    <rPh sb="0" eb="4">
      <t>コテイシサン</t>
    </rPh>
    <phoneticPr fontId="12"/>
  </si>
  <si>
    <t>流動資産</t>
    <rPh sb="0" eb="4">
      <t>リュウドウシサン</t>
    </rPh>
    <phoneticPr fontId="12"/>
  </si>
  <si>
    <t>純資産</t>
    <rPh sb="0" eb="3">
      <t>ジュンシサン</t>
    </rPh>
    <phoneticPr fontId="12"/>
  </si>
  <si>
    <t>退職金給与引当特定資産</t>
    <rPh sb="0" eb="3">
      <t>タイショクキン</t>
    </rPh>
    <rPh sb="3" eb="5">
      <t>キュウヨ</t>
    </rPh>
    <rPh sb="5" eb="7">
      <t>ヒキアテ</t>
    </rPh>
    <rPh sb="7" eb="11">
      <t>トクテイシサン</t>
    </rPh>
    <phoneticPr fontId="12"/>
  </si>
  <si>
    <t>現金預金</t>
    <rPh sb="0" eb="4">
      <t>ゲンキンヨキン</t>
    </rPh>
    <phoneticPr fontId="12"/>
  </si>
  <si>
    <t>基本金</t>
    <rPh sb="0" eb="3">
      <t>キホンキン</t>
    </rPh>
    <phoneticPr fontId="12"/>
  </si>
  <si>
    <t>減価償却累計額（図書を除く）</t>
    <rPh sb="0" eb="4">
      <t>ゲンカショウキャク</t>
    </rPh>
    <rPh sb="4" eb="6">
      <t>ルイケイ</t>
    </rPh>
    <rPh sb="6" eb="7">
      <t>ガク</t>
    </rPh>
    <rPh sb="8" eb="10">
      <t>トショ</t>
    </rPh>
    <rPh sb="11" eb="12">
      <t>ノゾ</t>
    </rPh>
    <phoneticPr fontId="12"/>
  </si>
  <si>
    <t>固定負債</t>
    <rPh sb="0" eb="4">
      <t>コテイフサイ</t>
    </rPh>
    <phoneticPr fontId="12"/>
  </si>
  <si>
    <t>流動負債</t>
    <rPh sb="0" eb="2">
      <t>リュウドウ</t>
    </rPh>
    <rPh sb="2" eb="4">
      <t>フサイ</t>
    </rPh>
    <phoneticPr fontId="12"/>
  </si>
  <si>
    <t>退職給与引当金</t>
    <rPh sb="0" eb="2">
      <t>タイショク</t>
    </rPh>
    <rPh sb="2" eb="4">
      <t>キュウヨ</t>
    </rPh>
    <rPh sb="4" eb="7">
      <t>ヒキアテキン</t>
    </rPh>
    <phoneticPr fontId="12"/>
  </si>
  <si>
    <t>基本金要組入額</t>
    <rPh sb="0" eb="3">
      <t>キホンキン</t>
    </rPh>
    <rPh sb="3" eb="4">
      <t>ヨウ</t>
    </rPh>
    <rPh sb="4" eb="5">
      <t>ク</t>
    </rPh>
    <rPh sb="5" eb="6">
      <t>イ</t>
    </rPh>
    <rPh sb="6" eb="7">
      <t>ガク</t>
    </rPh>
    <phoneticPr fontId="12"/>
  </si>
  <si>
    <t>減価償却資産取得価格（図書を除く）</t>
    <rPh sb="0" eb="2">
      <t>ゲンカ</t>
    </rPh>
    <rPh sb="2" eb="4">
      <t>ショウキャク</t>
    </rPh>
    <rPh sb="4" eb="6">
      <t>シサン</t>
    </rPh>
    <rPh sb="6" eb="8">
      <t>シュトク</t>
    </rPh>
    <rPh sb="8" eb="10">
      <t>カカク</t>
    </rPh>
    <rPh sb="11" eb="13">
      <t>トショ</t>
    </rPh>
    <rPh sb="14" eb="15">
      <t>ノゾ</t>
    </rPh>
    <phoneticPr fontId="12"/>
  </si>
  <si>
    <t>繰越収支差額</t>
    <rPh sb="0" eb="2">
      <t>クリコシ</t>
    </rPh>
    <rPh sb="2" eb="4">
      <t>シュウシ</t>
    </rPh>
    <rPh sb="4" eb="6">
      <t>サガク</t>
    </rPh>
    <phoneticPr fontId="12"/>
  </si>
  <si>
    <t>総負債＋純資産</t>
    <rPh sb="0" eb="3">
      <t>ソウフサイ</t>
    </rPh>
    <rPh sb="4" eb="7">
      <t>ジュンシサン</t>
    </rPh>
    <phoneticPr fontId="12"/>
  </si>
  <si>
    <t>純資産＋固定負債</t>
    <rPh sb="0" eb="3">
      <t>ジュンシサン</t>
    </rPh>
    <rPh sb="4" eb="6">
      <t>コテイ</t>
    </rPh>
    <rPh sb="6" eb="8">
      <t>フサイ</t>
    </rPh>
    <phoneticPr fontId="12"/>
  </si>
  <si>
    <t>入学金</t>
    <rPh sb="0" eb="3">
      <t>ニュウガクキン</t>
    </rPh>
    <phoneticPr fontId="12"/>
  </si>
  <si>
    <t>授業料</t>
    <rPh sb="0" eb="3">
      <t>ジュギョウリョウ</t>
    </rPh>
    <phoneticPr fontId="12"/>
  </si>
  <si>
    <t>検定料</t>
    <rPh sb="0" eb="3">
      <t>ケンテイリョウ</t>
    </rPh>
    <phoneticPr fontId="12"/>
  </si>
  <si>
    <t>受託研究収益</t>
    <rPh sb="0" eb="4">
      <t>ジュタクケンキュウ</t>
    </rPh>
    <rPh sb="4" eb="6">
      <t>シュウエキ</t>
    </rPh>
    <phoneticPr fontId="12"/>
  </si>
  <si>
    <t>受託事業収益</t>
    <rPh sb="0" eb="4">
      <t>ジュタクジギョウ</t>
    </rPh>
    <rPh sb="4" eb="6">
      <t>シュウエキ</t>
    </rPh>
    <phoneticPr fontId="12"/>
  </si>
  <si>
    <t>寄付金収益</t>
    <rPh sb="0" eb="3">
      <t>キフキン</t>
    </rPh>
    <rPh sb="3" eb="5">
      <t>シュウエキ</t>
    </rPh>
    <phoneticPr fontId="12"/>
  </si>
  <si>
    <t>科学研究費補助金等</t>
    <rPh sb="0" eb="5">
      <t>カガクケンキュウヒ</t>
    </rPh>
    <rPh sb="5" eb="8">
      <t>ホジョキン</t>
    </rPh>
    <rPh sb="8" eb="9">
      <t>ナド</t>
    </rPh>
    <phoneticPr fontId="12"/>
  </si>
  <si>
    <t>経常費用</t>
    <rPh sb="0" eb="4">
      <t>ケイジョウヒヨウ</t>
    </rPh>
    <phoneticPr fontId="12"/>
  </si>
  <si>
    <t>教育研究経費</t>
    <rPh sb="0" eb="2">
      <t>キョウイク</t>
    </rPh>
    <rPh sb="2" eb="4">
      <t>ケンキュウ</t>
    </rPh>
    <rPh sb="4" eb="6">
      <t>ケイヒ</t>
    </rPh>
    <phoneticPr fontId="12"/>
  </si>
  <si>
    <t>研究経費</t>
    <rPh sb="0" eb="4">
      <t>ケンキュウケイヒ</t>
    </rPh>
    <phoneticPr fontId="12"/>
  </si>
  <si>
    <t>受託研究費等</t>
    <rPh sb="0" eb="5">
      <t>ジュタクケンキュウヒ</t>
    </rPh>
    <rPh sb="5" eb="6">
      <t>ナド</t>
    </rPh>
    <phoneticPr fontId="12"/>
  </si>
  <si>
    <t>教育経費</t>
    <rPh sb="0" eb="4">
      <t>キョウイクケイヒ</t>
    </rPh>
    <phoneticPr fontId="12"/>
  </si>
  <si>
    <t>一般管理費</t>
    <rPh sb="0" eb="5">
      <t>イッパンカンリヒ</t>
    </rPh>
    <phoneticPr fontId="12"/>
  </si>
  <si>
    <t>教員数（実員）</t>
    <rPh sb="0" eb="3">
      <t>キョウインスウ</t>
    </rPh>
    <rPh sb="4" eb="6">
      <t>ジツイン</t>
    </rPh>
    <phoneticPr fontId="12"/>
  </si>
  <si>
    <t>学生数（実員）</t>
    <rPh sb="0" eb="3">
      <t>ガクセイスウ</t>
    </rPh>
    <rPh sb="4" eb="6">
      <t>ジツイン</t>
    </rPh>
    <phoneticPr fontId="12"/>
  </si>
  <si>
    <t>入学金＋授業料＋検定料</t>
    <rPh sb="0" eb="3">
      <t>ニュウガクキン</t>
    </rPh>
    <rPh sb="4" eb="7">
      <t>ジュギョウリョウ</t>
    </rPh>
    <rPh sb="8" eb="11">
      <t>ケンテイリョウ</t>
    </rPh>
    <phoneticPr fontId="12"/>
  </si>
  <si>
    <t>受託研究収益＋受託事業収益＋寄付金収益</t>
    <rPh sb="0" eb="6">
      <t>ジュタクケンキュウシュウエキ</t>
    </rPh>
    <rPh sb="7" eb="11">
      <t>ジュタクジギョウ</t>
    </rPh>
    <rPh sb="11" eb="13">
      <t>シュウエキ</t>
    </rPh>
    <rPh sb="14" eb="17">
      <t>キフキン</t>
    </rPh>
    <rPh sb="17" eb="19">
      <t>シュウエキ</t>
    </rPh>
    <phoneticPr fontId="12"/>
  </si>
  <si>
    <t>研究経費＋受託研究費等＋科学研究費補助金等</t>
    <rPh sb="0" eb="2">
      <t>ケンキュウ</t>
    </rPh>
    <rPh sb="2" eb="4">
      <t>ケイヒ</t>
    </rPh>
    <rPh sb="5" eb="7">
      <t>ジュタク</t>
    </rPh>
    <rPh sb="7" eb="9">
      <t>ケンキュウ</t>
    </rPh>
    <rPh sb="9" eb="10">
      <t>ヒ</t>
    </rPh>
    <rPh sb="10" eb="11">
      <t>ナド</t>
    </rPh>
    <rPh sb="12" eb="14">
      <t>カガク</t>
    </rPh>
    <rPh sb="14" eb="17">
      <t>ケンキュウヒ</t>
    </rPh>
    <rPh sb="17" eb="20">
      <t>ホジョキン</t>
    </rPh>
    <rPh sb="20" eb="21">
      <t>ナド</t>
    </rPh>
    <phoneticPr fontId="12"/>
  </si>
  <si>
    <t>学科種別：</t>
    <rPh sb="0" eb="2">
      <t>ガッカ</t>
    </rPh>
    <rPh sb="2" eb="4">
      <t>シュベツ</t>
    </rPh>
    <phoneticPr fontId="4"/>
  </si>
  <si>
    <t>学科種別</t>
    <rPh sb="0" eb="2">
      <t>ガッカ</t>
    </rPh>
    <rPh sb="2" eb="4">
      <t>シュベツ</t>
    </rPh>
    <phoneticPr fontId="12"/>
  </si>
  <si>
    <t>学内研究費　計</t>
    <rPh sb="0" eb="2">
      <t>ガクナイ</t>
    </rPh>
    <rPh sb="2" eb="5">
      <t>ケンキュウヒ</t>
    </rPh>
    <rPh sb="6" eb="7">
      <t>ケイ</t>
    </rPh>
    <phoneticPr fontId="12"/>
  </si>
  <si>
    <t>科学研究費補助金</t>
    <phoneticPr fontId="12"/>
  </si>
  <si>
    <t>学外研究費　計</t>
    <rPh sb="0" eb="2">
      <t>ガクガイ</t>
    </rPh>
    <rPh sb="2" eb="5">
      <t>ケンキュウヒ</t>
    </rPh>
    <rPh sb="6" eb="7">
      <t>ケイ</t>
    </rPh>
    <phoneticPr fontId="12"/>
  </si>
  <si>
    <t>計</t>
    <rPh sb="0" eb="1">
      <t>ケイ</t>
    </rPh>
    <phoneticPr fontId="12"/>
  </si>
  <si>
    <t>短期大学総計</t>
    <rPh sb="0" eb="4">
      <t>ｊｃ</t>
    </rPh>
    <rPh sb="4" eb="6">
      <t>ソウケイ</t>
    </rPh>
    <phoneticPr fontId="12"/>
  </si>
  <si>
    <t>○○学科</t>
    <rPh sb="2" eb="4">
      <t>ガッカ</t>
    </rPh>
    <phoneticPr fontId="12"/>
  </si>
  <si>
    <t>教員当り研究経費</t>
    <rPh sb="0" eb="2">
      <t>キョウイン</t>
    </rPh>
    <rPh sb="2" eb="3">
      <t>ア</t>
    </rPh>
    <rPh sb="4" eb="8">
      <t>ケンキュウケイヒ</t>
    </rPh>
    <phoneticPr fontId="5"/>
  </si>
  <si>
    <t>教員当り広義研究経費</t>
    <rPh sb="0" eb="3">
      <t>キョウインア</t>
    </rPh>
    <rPh sb="4" eb="6">
      <t>コウギ</t>
    </rPh>
    <rPh sb="6" eb="10">
      <t>ケンキュウケイヒ</t>
    </rPh>
    <phoneticPr fontId="5"/>
  </si>
  <si>
    <r>
      <t xml:space="preserve">学外研究費総計
</t>
    </r>
    <r>
      <rPr>
        <sz val="8"/>
        <rFont val="BIZ UDPゴシック"/>
        <family val="3"/>
        <charset val="128"/>
      </rPr>
      <t>（各学科の学外研究費の和）</t>
    </r>
    <rPh sb="0" eb="2">
      <t>ガクガイ</t>
    </rPh>
    <rPh sb="2" eb="5">
      <t>ケンキュウヒ</t>
    </rPh>
    <rPh sb="5" eb="7">
      <t>ソウケイ</t>
    </rPh>
    <rPh sb="9" eb="10">
      <t>カク</t>
    </rPh>
    <rPh sb="10" eb="12">
      <t>ガッカ</t>
    </rPh>
    <rPh sb="13" eb="18">
      <t>ガクガイケンキュウヒ</t>
    </rPh>
    <rPh sb="19" eb="20">
      <t>ワ</t>
    </rPh>
    <phoneticPr fontId="5"/>
  </si>
  <si>
    <t>以下に該当する金額を入力すると、左の表に自動計算で比率が反映されます</t>
    <rPh sb="0" eb="2">
      <t>イカ</t>
    </rPh>
    <rPh sb="3" eb="5">
      <t>ガイトウ</t>
    </rPh>
    <rPh sb="7" eb="9">
      <t>キンガク</t>
    </rPh>
    <rPh sb="10" eb="12">
      <t>ニュウリョク</t>
    </rPh>
    <rPh sb="16" eb="17">
      <t>ヒダリ</t>
    </rPh>
    <rPh sb="18" eb="19">
      <t>ヒョウ</t>
    </rPh>
    <rPh sb="20" eb="24">
      <t>ジドウケイサン</t>
    </rPh>
    <rPh sb="25" eb="27">
      <t>ヒリツ</t>
    </rPh>
    <rPh sb="28" eb="30">
      <t>ハンエイ</t>
    </rPh>
    <phoneticPr fontId="12"/>
  </si>
  <si>
    <t>（この部分は、紙媒体で提出する際には印刷不要です）</t>
    <rPh sb="3" eb="5">
      <t>ブブン</t>
    </rPh>
    <rPh sb="7" eb="10">
      <t>カミバイタイ</t>
    </rPh>
    <rPh sb="11" eb="13">
      <t>テイシュツ</t>
    </rPh>
    <rPh sb="15" eb="16">
      <t>サイ</t>
    </rPh>
    <rPh sb="18" eb="22">
      <t>インサツフヨウ</t>
    </rPh>
    <phoneticPr fontId="12"/>
  </si>
  <si>
    <t>教育活動収入計</t>
    <rPh sb="0" eb="4">
      <t>キョウイクカツドウ</t>
    </rPh>
    <rPh sb="4" eb="6">
      <t>シュウニュウ</t>
    </rPh>
    <rPh sb="6" eb="7">
      <t>ケイ</t>
    </rPh>
    <phoneticPr fontId="12"/>
  </si>
  <si>
    <t>教育活動外収入計</t>
    <rPh sb="0" eb="5">
      <t>キョウイクカツドウガイ</t>
    </rPh>
    <rPh sb="5" eb="7">
      <t>シュウニュウ</t>
    </rPh>
    <rPh sb="7" eb="8">
      <t>ケイ</t>
    </rPh>
    <phoneticPr fontId="12"/>
  </si>
  <si>
    <t>事業活動収入計</t>
    <rPh sb="0" eb="6">
      <t>ジギョウカツドウシュウニュウ</t>
    </rPh>
    <rPh sb="6" eb="7">
      <t>ケイ</t>
    </rPh>
    <phoneticPr fontId="12"/>
  </si>
  <si>
    <t>教育活動収支・学生生徒等納付金</t>
    <rPh sb="0" eb="6">
      <t>キョウイクカツドウシュウシ</t>
    </rPh>
    <rPh sb="7" eb="12">
      <t>ガクセイセイトトウ</t>
    </rPh>
    <rPh sb="12" eb="15">
      <t>ノウフキン</t>
    </rPh>
    <phoneticPr fontId="12"/>
  </si>
  <si>
    <t>教育活動収支の寄付金</t>
    <phoneticPr fontId="12"/>
  </si>
  <si>
    <r>
      <t xml:space="preserve">教育活動収支以外の寄付金
</t>
    </r>
    <r>
      <rPr>
        <sz val="6"/>
        <rFont val="BIZ UDゴシック"/>
        <family val="3"/>
        <charset val="128"/>
      </rPr>
      <t>（特別収支（その他の特別収入）の寄付金 等）</t>
    </r>
    <rPh sb="6" eb="8">
      <t>イガイ</t>
    </rPh>
    <rPh sb="14" eb="18">
      <t>トクベツシュウシ</t>
    </rPh>
    <rPh sb="21" eb="22">
      <t>タ</t>
    </rPh>
    <rPh sb="23" eb="27">
      <t>トクベツシュウニュウ</t>
    </rPh>
    <rPh sb="29" eb="32">
      <t>キフキン</t>
    </rPh>
    <rPh sb="33" eb="34">
      <t>トウ</t>
    </rPh>
    <phoneticPr fontId="12"/>
  </si>
  <si>
    <t>教育活動収支の補助金
（教育活動収支の経常費等補助金）</t>
    <rPh sb="12" eb="14">
      <t>キョウイク</t>
    </rPh>
    <rPh sb="14" eb="16">
      <t>カツドウ</t>
    </rPh>
    <rPh sb="16" eb="18">
      <t>シュウシ</t>
    </rPh>
    <rPh sb="19" eb="23">
      <t>ケイジョウヒトウ</t>
    </rPh>
    <rPh sb="23" eb="26">
      <t>ホジョキン</t>
    </rPh>
    <phoneticPr fontId="12"/>
  </si>
  <si>
    <t>教育活動収支以外のの補助金
（特別収支の施設設備補助金 等）</t>
    <rPh sb="6" eb="8">
      <t>イガイ</t>
    </rPh>
    <rPh sb="28" eb="29">
      <t>トウ</t>
    </rPh>
    <phoneticPr fontId="12"/>
  </si>
  <si>
    <t>教育活動支出計</t>
    <rPh sb="0" eb="2">
      <t>キョウイク</t>
    </rPh>
    <rPh sb="2" eb="4">
      <t>カツドウ</t>
    </rPh>
    <rPh sb="4" eb="6">
      <t>シシュツ</t>
    </rPh>
    <rPh sb="6" eb="7">
      <t>ケイ</t>
    </rPh>
    <phoneticPr fontId="12"/>
  </si>
  <si>
    <t>教育活動外支出計</t>
    <rPh sb="0" eb="5">
      <t>キョウイクカツドウガイ</t>
    </rPh>
    <rPh sb="5" eb="7">
      <t>シシュツ</t>
    </rPh>
    <rPh sb="7" eb="8">
      <t>ケイ</t>
    </rPh>
    <phoneticPr fontId="12"/>
  </si>
  <si>
    <t>事業活動支出計</t>
    <rPh sb="0" eb="6">
      <t>ジギョウカツドウシシュツ</t>
    </rPh>
    <rPh sb="6" eb="7">
      <t>ケイ</t>
    </rPh>
    <phoneticPr fontId="12"/>
  </si>
  <si>
    <t>教育活動収支・人件費</t>
    <rPh sb="0" eb="4">
      <t>キョウイクカツドウ</t>
    </rPh>
    <rPh sb="4" eb="6">
      <t>シュウシ</t>
    </rPh>
    <rPh sb="7" eb="10">
      <t>ジンケンヒ</t>
    </rPh>
    <phoneticPr fontId="12"/>
  </si>
  <si>
    <t>教育活動収支・教育研究経費</t>
    <rPh sb="0" eb="6">
      <t>キョウイクカツドウシュウシ</t>
    </rPh>
    <rPh sb="7" eb="13">
      <t>キョウイクケンキュウケイヒ</t>
    </rPh>
    <phoneticPr fontId="12"/>
  </si>
  <si>
    <t>教育活動収支・管理経費</t>
    <rPh sb="0" eb="6">
      <t>キョウイクカツドウシュウシ</t>
    </rPh>
    <rPh sb="7" eb="11">
      <t>カンリケイヒ</t>
    </rPh>
    <phoneticPr fontId="12"/>
  </si>
  <si>
    <t>教育活動外収支・借入金等利息</t>
    <rPh sb="0" eb="5">
      <t>キョウイクカツドウガイ</t>
    </rPh>
    <rPh sb="5" eb="7">
      <t>シュウシ</t>
    </rPh>
    <rPh sb="8" eb="12">
      <t>カリイレキントウ</t>
    </rPh>
    <rPh sb="12" eb="14">
      <t>リソク</t>
    </rPh>
    <phoneticPr fontId="12"/>
  </si>
  <si>
    <t>教育活動収支・教育研究経費の減価償却額</t>
    <rPh sb="0" eb="6">
      <t>キョウイクカツドウシュウシ</t>
    </rPh>
    <rPh sb="7" eb="13">
      <t>キョウイクケンキュウケイヒ</t>
    </rPh>
    <rPh sb="14" eb="19">
      <t>ゲンカショウキャクガク</t>
    </rPh>
    <phoneticPr fontId="12"/>
  </si>
  <si>
    <t>教育活動収支・管理経費の減価償却額</t>
    <rPh sb="0" eb="6">
      <t>キョウイクカツドウシュウシ</t>
    </rPh>
    <rPh sb="7" eb="11">
      <t>カンリケイヒ</t>
    </rPh>
    <rPh sb="12" eb="17">
      <t>ゲンカショウキャクガク</t>
    </rPh>
    <phoneticPr fontId="12"/>
  </si>
  <si>
    <t>その他（医療経費等）の減価償却額</t>
    <rPh sb="2" eb="3">
      <t>ホカ</t>
    </rPh>
    <rPh sb="4" eb="8">
      <t>イリョウケイヒ</t>
    </rPh>
    <rPh sb="8" eb="9">
      <t>トウ</t>
    </rPh>
    <rPh sb="11" eb="16">
      <t>ゲンカショウキャクガク</t>
    </rPh>
    <phoneticPr fontId="12"/>
  </si>
  <si>
    <t>教育活動収支の寄付金</t>
  </si>
  <si>
    <t>「学校法人会計基準」に基づく財務計算書類中の事業活動収支計算書（大学部門のもの）を用いて、表に示された算式により過去５年分の比率を記入してください。</t>
    <rPh sb="22" eb="24">
      <t>ジギョウ</t>
    </rPh>
    <rPh sb="24" eb="26">
      <t>カツドウ</t>
    </rPh>
    <rPh sb="26" eb="28">
      <t>シュウシ</t>
    </rPh>
    <rPh sb="28" eb="31">
      <t>ケイサンショ</t>
    </rPh>
    <rPh sb="32" eb="34">
      <t>ダイガク</t>
    </rPh>
    <rPh sb="34" eb="36">
      <t>ブモン</t>
    </rPh>
    <phoneticPr fontId="9"/>
  </si>
  <si>
    <t>資産の部合計（総資産）</t>
    <rPh sb="0" eb="2">
      <t>シサン</t>
    </rPh>
    <rPh sb="3" eb="4">
      <t>ブ</t>
    </rPh>
    <rPh sb="4" eb="6">
      <t>ゴウケイ</t>
    </rPh>
    <rPh sb="7" eb="10">
      <t>ソウシサン</t>
    </rPh>
    <phoneticPr fontId="12"/>
  </si>
  <si>
    <t>負債の部合計（総負債）</t>
    <rPh sb="0" eb="2">
      <t>フサイ</t>
    </rPh>
    <rPh sb="3" eb="4">
      <t>ブ</t>
    </rPh>
    <rPh sb="4" eb="6">
      <t>ゴウケイ</t>
    </rPh>
    <rPh sb="7" eb="10">
      <t>ソウフサイ</t>
    </rPh>
    <phoneticPr fontId="12"/>
  </si>
  <si>
    <t>前受金</t>
    <phoneticPr fontId="12"/>
  </si>
  <si>
    <t>○○学科　計（ａ～ｄ）</t>
    <rPh sb="5" eb="6">
      <t>ケイ</t>
    </rPh>
    <phoneticPr fontId="9"/>
  </si>
  <si>
    <t xml:space="preserve">
（採択率　%）</t>
    <phoneticPr fontId="12"/>
  </si>
  <si>
    <t>※条件付き書式が適用されているため、オートフィルでのコピー＆ペーストは厳禁です（適用先が変更されてしまうため）。</t>
    <rPh sb="1" eb="4">
      <t>ジョウケンツ</t>
    </rPh>
    <rPh sb="5" eb="7">
      <t>ショシキ</t>
    </rPh>
    <rPh sb="8" eb="10">
      <t>テキヨウ</t>
    </rPh>
    <rPh sb="35" eb="37">
      <t>ゲンキン</t>
    </rPh>
    <rPh sb="40" eb="43">
      <t>テキヨウサキ</t>
    </rPh>
    <rPh sb="44" eb="46">
      <t>ヘンコウ</t>
    </rPh>
    <phoneticPr fontId="12"/>
  </si>
  <si>
    <t>　　特例を受けた学科等の「備考欄」に特例の内容を簡潔に記載してください。</t>
    <rPh sb="18" eb="20">
      <t>トクレイ</t>
    </rPh>
    <rPh sb="21" eb="23">
      <t>ナイヨウ</t>
    </rPh>
    <rPh sb="24" eb="26">
      <t>カンケツ</t>
    </rPh>
    <phoneticPr fontId="9"/>
  </si>
  <si>
    <t>　　　※上記の表の水色で囲われたセルに条件付き書式が設定されています。コピーペーストする際は、書式ごと貼り付けを行ってください。
　　　　</t>
    <rPh sb="4" eb="6">
      <t>ジョウキ</t>
    </rPh>
    <rPh sb="7" eb="8">
      <t>ヒョウ</t>
    </rPh>
    <rPh sb="9" eb="11">
      <t>ミズイロ</t>
    </rPh>
    <rPh sb="12" eb="13">
      <t>カコ</t>
    </rPh>
    <rPh sb="19" eb="22">
      <t>ジョウケンツ</t>
    </rPh>
    <rPh sb="23" eb="25">
      <t>ショシキ</t>
    </rPh>
    <rPh sb="26" eb="28">
      <t>セッテイ</t>
    </rPh>
    <rPh sb="44" eb="45">
      <t>サイ</t>
    </rPh>
    <rPh sb="47" eb="49">
      <t>ショシキ</t>
    </rPh>
    <rPh sb="51" eb="52">
      <t>ハ</t>
    </rPh>
    <rPh sb="53" eb="54">
      <t>ツ</t>
    </rPh>
    <rPh sb="56" eb="57">
      <t>オコナ</t>
    </rPh>
    <phoneticPr fontId="3"/>
  </si>
  <si>
    <t>　　　　　⇒尚、該当するセルの色が黄色に変わったら「改善課題」、赤色に変わったら「是正勧告」です。</t>
    <rPh sb="6" eb="7">
      <t>ナオ</t>
    </rPh>
    <rPh sb="8" eb="10">
      <t>ガイトウ</t>
    </rPh>
    <rPh sb="15" eb="16">
      <t>イロ</t>
    </rPh>
    <rPh sb="17" eb="19">
      <t>キイロ</t>
    </rPh>
    <rPh sb="20" eb="21">
      <t>カ</t>
    </rPh>
    <rPh sb="26" eb="30">
      <t>カイゼンカダイ</t>
    </rPh>
    <rPh sb="32" eb="34">
      <t>アカイロ</t>
    </rPh>
    <rPh sb="35" eb="36">
      <t>カ</t>
    </rPh>
    <rPh sb="41" eb="45">
      <t>ゼセイカンコク</t>
    </rPh>
    <phoneticPr fontId="12"/>
  </si>
  <si>
    <t>１クラスのみ開講される科目を複数の教員が担当する場合は、基幹教員とそれ以外の教員の人数比をもとに記載してください。複数の基幹教員が担当している場合、その人数比を同様に記載してください。
例①：基幹教員4人、基幹教員以外の教員1人で担当の場合は、基幹教員担当科目数0.8
例②：基幹教員以外の教員のみ５人で担当の場合は、基幹教員担当科目数0</t>
    <rPh sb="57" eb="59">
      <t>フクスウ</t>
    </rPh>
    <rPh sb="60" eb="64">
      <t>キカンキョウイン</t>
    </rPh>
    <rPh sb="65" eb="67">
      <t>タントウ</t>
    </rPh>
    <rPh sb="71" eb="73">
      <t>バアイ</t>
    </rPh>
    <phoneticPr fontId="5"/>
  </si>
  <si>
    <t>百分率換算</t>
    <rPh sb="0" eb="3">
      <t>ヒャクブンリツ</t>
    </rPh>
    <rPh sb="3" eb="5">
      <t>カンサン</t>
    </rPh>
    <phoneticPr fontId="12"/>
  </si>
  <si>
    <t>学生当り教育経費</t>
    <rPh sb="0" eb="3">
      <t>ガクセイアタ</t>
    </rPh>
    <rPh sb="4" eb="8">
      <t>キョウイクケイヒ</t>
    </rPh>
    <phoneticPr fontId="5"/>
  </si>
  <si>
    <t>経費計算換算用</t>
    <rPh sb="0" eb="4">
      <t>ケイヒケイサン</t>
    </rPh>
    <rPh sb="4" eb="7">
      <t>カンサンヨウ</t>
    </rPh>
    <phoneticPr fontId="12"/>
  </si>
  <si>
    <t>※私立短期大学のみ</t>
    <rPh sb="1" eb="3">
      <t>シリツ</t>
    </rPh>
    <rPh sb="3" eb="5">
      <t>タンキ</t>
    </rPh>
    <rPh sb="5" eb="7">
      <t>ダイガク</t>
    </rPh>
    <phoneticPr fontId="12"/>
  </si>
  <si>
    <t>※公立短期大学のみ</t>
    <rPh sb="1" eb="3">
      <t>コウリツ</t>
    </rPh>
    <rPh sb="3" eb="5">
      <t>タンキ</t>
    </rPh>
    <rPh sb="5" eb="7">
      <t>ダイガク</t>
    </rPh>
    <phoneticPr fontId="12"/>
  </si>
  <si>
    <t>（表10）事業活動収支計算書関係比率（短期大学部門）</t>
    <rPh sb="19" eb="21">
      <t>タンキ</t>
    </rPh>
    <rPh sb="23" eb="25">
      <t>ブモン</t>
    </rPh>
    <phoneticPr fontId="9"/>
  </si>
  <si>
    <t>表１に記載した設置基準上必要となる基幹教員・専任教員数（「うち教授数」等を含む）並びに校地面積及び校舎面積の算出根拠を示した資料を別途作成の上、本表とともに提出してください（様式は任意ですが、設置基準で参照した箇所や算出に際して利用した収容定員の数値等を明示し、算出の根拠やプロセスを分かりやすく示してください）。</t>
    <rPh sb="0" eb="1">
      <t>ヒョウ</t>
    </rPh>
    <rPh sb="3" eb="5">
      <t>キサイ</t>
    </rPh>
    <rPh sb="17" eb="21">
      <t>キカンキョウイン</t>
    </rPh>
    <rPh sb="31" eb="34">
      <t>キョウジュスウ</t>
    </rPh>
    <rPh sb="35" eb="36">
      <t>トウ</t>
    </rPh>
    <rPh sb="37" eb="38">
      <t>フク</t>
    </rPh>
    <rPh sb="40" eb="41">
      <t>ナラ</t>
    </rPh>
    <rPh sb="47" eb="48">
      <t>オヨ</t>
    </rPh>
    <rPh sb="101" eb="103">
      <t>サンショウ</t>
    </rPh>
    <rPh sb="105" eb="107">
      <t>カショ</t>
    </rPh>
    <rPh sb="108" eb="110">
      <t>サンシュツ</t>
    </rPh>
    <rPh sb="111" eb="112">
      <t>サイ</t>
    </rPh>
    <rPh sb="114" eb="116">
      <t>リヨウ</t>
    </rPh>
    <rPh sb="118" eb="122">
      <t>シュウヨウテイイン</t>
    </rPh>
    <rPh sb="123" eb="126">
      <t>スウチトウ</t>
    </rPh>
    <rPh sb="131" eb="133">
      <t>サンシュツ</t>
    </rPh>
    <rPh sb="134" eb="136">
      <t>コンキョ</t>
    </rPh>
    <rPh sb="142" eb="143">
      <t>ワ</t>
    </rPh>
    <rPh sb="148" eb="149">
      <t>シメ</t>
    </rPh>
    <phoneticPr fontId="5"/>
  </si>
  <si>
    <t xml:space="preserve">９
</t>
    <phoneticPr fontId="5"/>
  </si>
  <si>
    <t>該当しない表や、該当しない欄がある場合でも、表や欄自体を削除せず、全体に斜線を引くなどしてください。</t>
    <phoneticPr fontId="5"/>
  </si>
  <si>
    <t>「A/B」「N-1年度入学者の専攻計に対する割合（％）」「N-1年度入学者の学科計に対する割合（％）」は小数点以下第３位を四捨五入し、小数点第２位まで表示してください。</t>
    <rPh sb="9" eb="10">
      <t>ネン</t>
    </rPh>
    <rPh sb="10" eb="11">
      <t>ド</t>
    </rPh>
    <rPh sb="11" eb="14">
      <t>ニュウガクシャ</t>
    </rPh>
    <rPh sb="15" eb="17">
      <t>センコウ</t>
    </rPh>
    <rPh sb="17" eb="18">
      <t>ケイ</t>
    </rPh>
    <rPh sb="19" eb="20">
      <t>タイ</t>
    </rPh>
    <rPh sb="22" eb="24">
      <t>ワリアイ</t>
    </rPh>
    <rPh sb="32" eb="33">
      <t>ネン</t>
    </rPh>
    <rPh sb="33" eb="34">
      <t>ド</t>
    </rPh>
    <rPh sb="34" eb="37">
      <t>ニュウガクシャ</t>
    </rPh>
    <rPh sb="38" eb="40">
      <t>ガッカ</t>
    </rPh>
    <rPh sb="40" eb="41">
      <t>ケイ</t>
    </rPh>
    <rPh sb="42" eb="43">
      <t>タイ</t>
    </rPh>
    <rPh sb="45" eb="47">
      <t>ワリアイ</t>
    </rPh>
    <rPh sb="52" eb="54">
      <t>ショウスウ</t>
    </rPh>
    <rPh sb="54" eb="55">
      <t>テン</t>
    </rPh>
    <rPh sb="55" eb="57">
      <t>イカ</t>
    </rPh>
    <rPh sb="57" eb="58">
      <t>ダイ</t>
    </rPh>
    <rPh sb="59" eb="60">
      <t>イ</t>
    </rPh>
    <rPh sb="61" eb="65">
      <t>シシャゴニュウ</t>
    </rPh>
    <phoneticPr fontId="8"/>
  </si>
  <si>
    <t>(c)</t>
    <phoneticPr fontId="12"/>
  </si>
  <si>
    <r>
      <t>※必須：上記の水色セルに、該当する分野を</t>
    </r>
    <r>
      <rPr>
        <b/>
        <u/>
        <sz val="8"/>
        <color rgb="FFC00000"/>
        <rFont val="BIZ UDゴシック"/>
        <family val="3"/>
        <charset val="128"/>
      </rPr>
      <t>プルダウンから選択</t>
    </r>
    <r>
      <rPr>
        <b/>
        <sz val="8"/>
        <color rgb="FFC00000"/>
        <rFont val="BIZ UDゴシック"/>
        <family val="3"/>
        <charset val="128"/>
      </rPr>
      <t>してください。</t>
    </r>
    <rPh sb="1" eb="3">
      <t>ヒッス</t>
    </rPh>
    <rPh sb="4" eb="6">
      <t>ジョウキ</t>
    </rPh>
    <rPh sb="7" eb="9">
      <t>ミズイロ</t>
    </rPh>
    <rPh sb="13" eb="15">
      <t>ガイトウ</t>
    </rPh>
    <rPh sb="17" eb="19">
      <t>ブンヤ</t>
    </rPh>
    <rPh sb="27" eb="29">
      <t>センタク</t>
    </rPh>
    <phoneticPr fontId="12"/>
  </si>
  <si>
    <t>学科・専攻科等の名称</t>
    <rPh sb="0" eb="2">
      <t>ガッカ</t>
    </rPh>
    <rPh sb="3" eb="5">
      <t>センコウ</t>
    </rPh>
    <phoneticPr fontId="12"/>
  </si>
  <si>
    <r>
      <t>11 ＜</t>
    </r>
    <r>
      <rPr>
        <b/>
        <sz val="10"/>
        <color rgb="FFFF0000"/>
        <rFont val="BIZ UDPゴシック"/>
        <family val="3"/>
        <charset val="128"/>
      </rPr>
      <t>重要：必ずご確認ください</t>
    </r>
    <r>
      <rPr>
        <sz val="10"/>
        <color rgb="FFFF0000"/>
        <rFont val="BIZ UDPゴシック"/>
        <family val="3"/>
        <charset val="128"/>
      </rPr>
      <t>＞学科を追加する際の留意点
・学科を追加する場合：表内に条件付き書式が入力されていますので、</t>
    </r>
    <r>
      <rPr>
        <b/>
        <u/>
        <sz val="10"/>
        <color rgb="FFFF0000"/>
        <rFont val="BIZ UDPゴシック"/>
        <family val="3"/>
        <charset val="128"/>
      </rPr>
      <t>書式を含めて表ごとコピー＆ペースト</t>
    </r>
    <r>
      <rPr>
        <sz val="10"/>
        <color rgb="FFFF0000"/>
        <rFont val="BIZ UDPゴシック"/>
        <family val="3"/>
        <charset val="128"/>
      </rPr>
      <t>を行ってください。
・学科内の専攻を追加する場合：行を挿入する際に、1つ上の行の書式がコピーされていないか必ず確かめてください。
        →書式がコピーされていない場合（挿入したセルに色がついていない場合）：学科を追加する場合と同様に、</t>
    </r>
    <r>
      <rPr>
        <b/>
        <u/>
        <sz val="10"/>
        <color rgb="FFFF0000"/>
        <rFont val="BIZ UDPゴシック"/>
        <family val="3"/>
        <charset val="128"/>
      </rPr>
      <t>書式を含めて該当する行ごとコピー＆ペースト</t>
    </r>
    <r>
      <rPr>
        <sz val="10"/>
        <color rgb="FFFF0000"/>
        <rFont val="BIZ UDPゴシック"/>
        <family val="3"/>
        <charset val="128"/>
      </rPr>
      <t xml:space="preserve">を行ってください。
　　　 →書式がコピーされている場合（挿入したセルに色がついている場合）：青色の太枠で囲われたセルに条件付き書式が入力されています。適用先の書き換えを防ぐため、
          </t>
    </r>
    <r>
      <rPr>
        <b/>
        <u/>
        <sz val="10"/>
        <color rgb="FFFF0000"/>
        <rFont val="BIZ UDPゴシック"/>
        <family val="3"/>
        <charset val="128"/>
      </rPr>
      <t>行を挿入する際は「下と同じ書式を適用（B）」を選択し、条件付き書式がコピーされていないことを確認してから、</t>
    </r>
    <r>
      <rPr>
        <sz val="10"/>
        <color rgb="FFFF0000"/>
        <rFont val="BIZ UDPゴシック"/>
        <family val="3"/>
        <charset val="128"/>
      </rPr>
      <t>上記同様に書式を含めて該当する行ごとコピー＆ペーストを
          行ってください。</t>
    </r>
    <rPh sb="4" eb="6">
      <t>ジュウヨウ</t>
    </rPh>
    <rPh sb="7" eb="8">
      <t>カナラ</t>
    </rPh>
    <rPh sb="10" eb="12">
      <t>カクニン</t>
    </rPh>
    <rPh sb="17" eb="19">
      <t>ガッカ</t>
    </rPh>
    <rPh sb="20" eb="22">
      <t>ツイカ</t>
    </rPh>
    <rPh sb="24" eb="25">
      <t>サイ</t>
    </rPh>
    <rPh sb="26" eb="29">
      <t>リュウイテン</t>
    </rPh>
    <rPh sb="31" eb="33">
      <t>ガッカ</t>
    </rPh>
    <rPh sb="34" eb="36">
      <t>ツイカ</t>
    </rPh>
    <rPh sb="38" eb="40">
      <t>バアイ</t>
    </rPh>
    <rPh sb="41" eb="43">
      <t>ヒョウナイ</t>
    </rPh>
    <rPh sb="44" eb="47">
      <t>ジョウケンツ</t>
    </rPh>
    <rPh sb="48" eb="50">
      <t>ショシキ</t>
    </rPh>
    <rPh sb="51" eb="53">
      <t>ニュウリョク</t>
    </rPh>
    <rPh sb="62" eb="64">
      <t>ショシキ</t>
    </rPh>
    <rPh sb="65" eb="66">
      <t>フク</t>
    </rPh>
    <rPh sb="68" eb="69">
      <t>ヒョウ</t>
    </rPh>
    <rPh sb="80" eb="81">
      <t>オコナ</t>
    </rPh>
    <rPh sb="90" eb="92">
      <t>ガッカ</t>
    </rPh>
    <rPh sb="92" eb="93">
      <t>ナイ</t>
    </rPh>
    <rPh sb="94" eb="96">
      <t>センコウ</t>
    </rPh>
    <rPh sb="97" eb="99">
      <t>ツイカ</t>
    </rPh>
    <rPh sb="101" eb="103">
      <t>バアイ</t>
    </rPh>
    <rPh sb="104" eb="105">
      <t>ギョウ</t>
    </rPh>
    <rPh sb="106" eb="108">
      <t>ソウニュウ</t>
    </rPh>
    <rPh sb="110" eb="111">
      <t>サイ</t>
    </rPh>
    <rPh sb="115" eb="116">
      <t>ウエ</t>
    </rPh>
    <rPh sb="117" eb="118">
      <t>ギョウ</t>
    </rPh>
    <rPh sb="119" eb="121">
      <t>ショシキ</t>
    </rPh>
    <rPh sb="132" eb="133">
      <t>カナラ</t>
    </rPh>
    <rPh sb="134" eb="135">
      <t>タシ</t>
    </rPh>
    <rPh sb="153" eb="155">
      <t>ショシキ</t>
    </rPh>
    <rPh sb="165" eb="167">
      <t>バアイ</t>
    </rPh>
    <rPh sb="168" eb="170">
      <t>ソウニュウ</t>
    </rPh>
    <rPh sb="175" eb="176">
      <t>イロ</t>
    </rPh>
    <rPh sb="183" eb="185">
      <t>バアイ</t>
    </rPh>
    <rPh sb="190" eb="192">
      <t>ツイカ</t>
    </rPh>
    <rPh sb="194" eb="196">
      <t>バアイ</t>
    </rPh>
    <rPh sb="197" eb="199">
      <t>ドウヨウ</t>
    </rPh>
    <rPh sb="201" eb="203">
      <t>ショシキ</t>
    </rPh>
    <rPh sb="204" eb="205">
      <t>フク</t>
    </rPh>
    <rPh sb="207" eb="209">
      <t>ガイトウ</t>
    </rPh>
    <rPh sb="211" eb="212">
      <t>ギョウ</t>
    </rPh>
    <rPh sb="223" eb="224">
      <t>オコナ</t>
    </rPh>
    <rPh sb="237" eb="239">
      <t>ショシキ</t>
    </rPh>
    <rPh sb="248" eb="250">
      <t>バアイ</t>
    </rPh>
    <rPh sb="251" eb="253">
      <t>ソウニュウ</t>
    </rPh>
    <rPh sb="258" eb="259">
      <t>イロ</t>
    </rPh>
    <rPh sb="265" eb="267">
      <t>バアイ</t>
    </rPh>
    <rPh sb="269" eb="271">
      <t>アオイロ</t>
    </rPh>
    <rPh sb="272" eb="274">
      <t>フトワク</t>
    </rPh>
    <rPh sb="275" eb="276">
      <t>カコ</t>
    </rPh>
    <rPh sb="282" eb="285">
      <t>ジョウケンツ</t>
    </rPh>
    <rPh sb="286" eb="288">
      <t>ショシキ</t>
    </rPh>
    <rPh sb="289" eb="291">
      <t>ニュウリョク</t>
    </rPh>
    <rPh sb="298" eb="301">
      <t>テキヨウサキ</t>
    </rPh>
    <rPh sb="302" eb="303">
      <t>カ</t>
    </rPh>
    <rPh sb="304" eb="305">
      <t>カ</t>
    </rPh>
    <rPh sb="307" eb="308">
      <t>フセ</t>
    </rPh>
    <rPh sb="323" eb="324">
      <t>ギョウ</t>
    </rPh>
    <rPh sb="325" eb="327">
      <t>ソウニュウ</t>
    </rPh>
    <rPh sb="329" eb="330">
      <t>サイ</t>
    </rPh>
    <rPh sb="332" eb="333">
      <t>シタ</t>
    </rPh>
    <rPh sb="334" eb="335">
      <t>オナ</t>
    </rPh>
    <rPh sb="336" eb="338">
      <t>ショシキ</t>
    </rPh>
    <rPh sb="339" eb="341">
      <t>テキヨウ</t>
    </rPh>
    <rPh sb="346" eb="348">
      <t>センタク</t>
    </rPh>
    <rPh sb="350" eb="353">
      <t>ジョウケンツ</t>
    </rPh>
    <rPh sb="354" eb="356">
      <t>ショシキ</t>
    </rPh>
    <rPh sb="369" eb="371">
      <t>カクニン</t>
    </rPh>
    <rPh sb="376" eb="380">
      <t>ジョウキドウヨウ</t>
    </rPh>
    <rPh sb="381" eb="383">
      <t>ショシキ</t>
    </rPh>
    <rPh sb="384" eb="385">
      <t>フク</t>
    </rPh>
    <rPh sb="387" eb="389">
      <t>ガイトウ</t>
    </rPh>
    <rPh sb="391" eb="392">
      <t>ギョウ</t>
    </rPh>
    <rPh sb="414" eb="415">
      <t>オコナ</t>
    </rPh>
    <phoneticPr fontId="12"/>
  </si>
  <si>
    <t xml:space="preserve">(b)
</t>
    <phoneticPr fontId="12"/>
  </si>
  <si>
    <t>　　教育・学習</t>
    <rPh sb="2" eb="4">
      <t>キョウイク</t>
    </rPh>
    <rPh sb="5" eb="7">
      <t>ガクシュウ</t>
    </rPh>
    <phoneticPr fontId="5"/>
  </si>
  <si>
    <t>教育・学習</t>
    <rPh sb="0" eb="2">
      <t>キョウイク</t>
    </rPh>
    <rPh sb="3" eb="5">
      <t>ガクシュウ</t>
    </rPh>
    <phoneticPr fontId="5"/>
  </si>
  <si>
    <t>学科の入試の種類は「一般選抜」「総合型選抜」「推薦型選抜」「その他」とし、いずれかに集計してください。専攻科の入試の種類は、実態に合わせて適宜欄の編集・追加・削除を行ってください。</t>
    <rPh sb="0" eb="2">
      <t>ガッカ</t>
    </rPh>
    <rPh sb="3" eb="5">
      <t>ニュウシ</t>
    </rPh>
    <rPh sb="6" eb="8">
      <t>シュルイ</t>
    </rPh>
    <rPh sb="10" eb="14">
      <t>イッパンセンバツ</t>
    </rPh>
    <rPh sb="16" eb="19">
      <t>ソウゴウガタ</t>
    </rPh>
    <rPh sb="19" eb="21">
      <t>センバツ</t>
    </rPh>
    <rPh sb="23" eb="25">
      <t>スイセン</t>
    </rPh>
    <rPh sb="25" eb="26">
      <t>ガタ</t>
    </rPh>
    <rPh sb="26" eb="28">
      <t>センバツ</t>
    </rPh>
    <rPh sb="32" eb="33">
      <t>タ</t>
    </rPh>
    <rPh sb="42" eb="44">
      <t>シュウケイ</t>
    </rPh>
    <rPh sb="51" eb="54">
      <t>センコウカ</t>
    </rPh>
    <rPh sb="55" eb="57">
      <t>ニュウシ</t>
    </rPh>
    <rPh sb="58" eb="60">
      <t>シュルイ</t>
    </rPh>
    <rPh sb="62" eb="64">
      <t>ジッタイ</t>
    </rPh>
    <rPh sb="65" eb="66">
      <t>アワ</t>
    </rPh>
    <rPh sb="69" eb="71">
      <t>テキギ</t>
    </rPh>
    <rPh sb="71" eb="72">
      <t>ラン</t>
    </rPh>
    <rPh sb="73" eb="75">
      <t>ヘンシュウ</t>
    </rPh>
    <rPh sb="76" eb="78">
      <t>ツイカ</t>
    </rPh>
    <rPh sb="79" eb="81">
      <t>サクジョ</t>
    </rPh>
    <rPh sb="82" eb="83">
      <t>オコナ</t>
    </rPh>
    <phoneticPr fontId="8"/>
  </si>
  <si>
    <t>　複数の学科等で教育研究に従事する者であって、年間８単位以上の授業科目を担当するもの（ａ、ｂ又はｃに該当する者を除く）</t>
    <phoneticPr fontId="9"/>
  </si>
  <si>
    <t>職階ごとに（職階は基礎データのとおり）、年齢分布（割合）が分かること（年齢分布は基礎データのとおり）。</t>
    <rPh sb="29" eb="30">
      <t>ワ</t>
    </rPh>
    <phoneticPr fontId="12"/>
  </si>
  <si>
    <t>「在籍学生数（Ａ）」は、表２の「在籍学生数」欄と同じ数値を記入してください。</t>
    <rPh sb="12" eb="13">
      <t>ヒョウ</t>
    </rPh>
    <rPh sb="16" eb="18">
      <t>ザイセキ</t>
    </rPh>
    <rPh sb="18" eb="21">
      <t>ガクセイスウ</t>
    </rPh>
    <rPh sb="22" eb="23">
      <t>ラン</t>
    </rPh>
    <rPh sb="24" eb="25">
      <t>オナ</t>
    </rPh>
    <rPh sb="26" eb="28">
      <t>スウチ</t>
    </rPh>
    <rPh sb="29" eb="31">
      <t>キニュウ</t>
    </rPh>
    <phoneticPr fontId="5"/>
  </si>
  <si>
    <t>○○専門職学科　　計（ａ～ｄ）</t>
    <rPh sb="2" eb="4">
      <t>センモン</t>
    </rPh>
    <rPh sb="4" eb="5">
      <t>ショク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</si>
</sst>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2" formatCode="_ &quot;¥&quot;* #,##0_ ;_ &quot;¥&quot;* \-#,##0_ ;_ &quot;¥&quot;* &quot;-&quot;_ ;_ @_ "/>
    <numFmt numFmtId="176" formatCode="#,##0_ ;[Red]\-#,##0\ "/>
    <numFmt numFmtId="177" formatCode="0.00_ "/>
    <numFmt numFmtId="178" formatCode="0.00\ "/>
    <numFmt numFmtId="179" formatCode="[&gt;=0]#,###_ ;[Red]\-#,##0\ "/>
    <numFmt numFmtId="180" formatCode="0.0_ "/>
    <numFmt numFmtId="181" formatCode="[=0]#,###\ ;[&gt;0]\(#,##0\);[Red]\(#,##0\)"/>
    <numFmt numFmtId="182" formatCode="0_ "/>
    <numFmt numFmtId="183" formatCode="0.00_);[Red]\(0.00\)"/>
    <numFmt numFmtId="184" formatCode="0.0%"/>
    <numFmt numFmtId="185" formatCode="#,##0_ "/>
    <numFmt numFmtId="186" formatCode="0.0_);[Red]\(0.0\)"/>
    <numFmt numFmtId="187" formatCode="yyyy&quot;年&quot;m&quot;月&quot;d&quot;日&quot;;@"/>
    <numFmt numFmtId="188" formatCode="0.0\ \ "/>
    <numFmt numFmtId="189" formatCode="0_);[Red]\(0\)"/>
    <numFmt numFmtId="190" formatCode="#,##0_);[Red]\(#,##0\)"/>
  </numFmts>
  <fonts count="98">
    <font>
      <sz val="11"/>
      <color theme="1"/>
      <name val="游ゴシック"/>
      <family val="2"/>
      <scheme val="minor"/>
    </font>
    <font>
      <sz val="11"/>
      <color theme="1"/>
      <name val="游ゴシック"/>
      <family val="2"/>
      <charset val="128"/>
      <scheme val="minor"/>
    </font>
    <font>
      <sz val="11"/>
      <name val="ＭＳ Ｐゴシック"/>
      <family val="3"/>
      <charset val="128"/>
    </font>
    <font>
      <sz val="6"/>
      <name val="BIZ UD明朝 Medium"/>
      <family val="2"/>
      <charset val="128"/>
    </font>
    <font>
      <sz val="11"/>
      <name val="ＭＳ Ｐ明朝"/>
      <family val="1"/>
      <charset val="128"/>
    </font>
    <font>
      <sz val="6"/>
      <name val="ＭＳ Ｐ明朝"/>
      <family val="1"/>
      <charset val="128"/>
    </font>
    <font>
      <sz val="11"/>
      <name val="ＭＳ 明朝"/>
      <family val="1"/>
      <charset val="128"/>
    </font>
    <font>
      <sz val="10"/>
      <name val="ＭＳ 明朝"/>
      <family val="1"/>
      <charset val="128"/>
    </font>
    <font>
      <sz val="10"/>
      <name val="ＭＳ Ｐゴシック"/>
      <family val="3"/>
      <charset val="128"/>
    </font>
    <font>
      <sz val="6"/>
      <name val="ＭＳ Ｐゴシック"/>
      <family val="3"/>
      <charset val="128"/>
    </font>
    <font>
      <sz val="10.5"/>
      <name val="ＭＳ 明朝"/>
      <family val="1"/>
      <charset val="128"/>
    </font>
    <font>
      <sz val="11"/>
      <color rgb="FFFF0000"/>
      <name val="BIZ UDPゴシック"/>
      <family val="3"/>
      <charset val="128"/>
    </font>
    <font>
      <sz val="6"/>
      <name val="游ゴシック"/>
      <family val="3"/>
      <charset val="128"/>
      <scheme val="minor"/>
    </font>
    <font>
      <sz val="11"/>
      <color theme="1"/>
      <name val="游ゴシック"/>
      <family val="2"/>
      <scheme val="minor"/>
    </font>
    <font>
      <sz val="10"/>
      <name val="ＭＳ Ｐ明朝"/>
      <family val="1"/>
      <charset val="128"/>
    </font>
    <font>
      <sz val="10"/>
      <color rgb="FFFF0000"/>
      <name val="BIZ UDPゴシック"/>
      <family val="3"/>
      <charset val="128"/>
    </font>
    <font>
      <sz val="10.5"/>
      <color rgb="FFFF0000"/>
      <name val="ＭＳ 明朝"/>
      <family val="1"/>
      <charset val="128"/>
    </font>
    <font>
      <sz val="10.5"/>
      <color rgb="FFFF0000"/>
      <name val="BIZ UDPゴシック"/>
      <family val="3"/>
      <charset val="128"/>
    </font>
    <font>
      <sz val="10.5"/>
      <name val="BIZ UDPゴシック"/>
      <family val="3"/>
      <charset val="128"/>
    </font>
    <font>
      <sz val="10"/>
      <name val="BIZ UDPゴシック"/>
      <family val="3"/>
      <charset val="128"/>
    </font>
    <font>
      <strike/>
      <sz val="10"/>
      <color rgb="FFFF0000"/>
      <name val="游ゴシック Light"/>
      <family val="3"/>
      <charset val="128"/>
    </font>
    <font>
      <sz val="10"/>
      <name val="ＭＳ ゴシック"/>
      <family val="3"/>
      <charset val="128"/>
    </font>
    <font>
      <sz val="10.5"/>
      <name val="ＭＳ ゴシック"/>
      <family val="3"/>
      <charset val="128"/>
    </font>
    <font>
      <b/>
      <sz val="10"/>
      <name val="BIZ UDPゴシック"/>
      <family val="3"/>
      <charset val="128"/>
    </font>
    <font>
      <b/>
      <sz val="12"/>
      <name val="ＭＳ Ｐ明朝"/>
      <family val="1"/>
      <charset val="128"/>
    </font>
    <font>
      <sz val="6"/>
      <name val="游ゴシック"/>
      <family val="2"/>
      <charset val="128"/>
      <scheme val="minor"/>
    </font>
    <font>
      <b/>
      <sz val="14"/>
      <color indexed="10"/>
      <name val="ＨＧｺﾞｼｯｸE-PRO"/>
      <family val="3"/>
      <charset val="128"/>
    </font>
    <font>
      <sz val="11"/>
      <name val="BIZ UDPゴシック"/>
      <family val="3"/>
      <charset val="128"/>
    </font>
    <font>
      <sz val="10"/>
      <name val="BIZ UDゴシック"/>
      <family val="3"/>
      <charset val="128"/>
    </font>
    <font>
      <sz val="10"/>
      <color rgb="FFFF0000"/>
      <name val="BIZ UDゴシック"/>
      <family val="3"/>
      <charset val="128"/>
    </font>
    <font>
      <sz val="10.5"/>
      <name val="BIZ UDゴシック"/>
      <family val="3"/>
      <charset val="128"/>
    </font>
    <font>
      <b/>
      <sz val="10"/>
      <name val="BIZ UDゴシック"/>
      <family val="3"/>
      <charset val="128"/>
    </font>
    <font>
      <sz val="8"/>
      <name val="BIZ UDゴシック"/>
      <family val="3"/>
      <charset val="128"/>
    </font>
    <font>
      <sz val="12"/>
      <name val="BIZ UDゴシック"/>
      <family val="3"/>
      <charset val="128"/>
    </font>
    <font>
      <sz val="11"/>
      <name val="BIZ UDゴシック"/>
      <family val="3"/>
      <charset val="128"/>
    </font>
    <font>
      <b/>
      <sz val="12"/>
      <name val="BIZ UDゴシック"/>
      <family val="3"/>
      <charset val="128"/>
    </font>
    <font>
      <sz val="9"/>
      <name val="ＭＳ Ｐ明朝"/>
      <family val="1"/>
      <charset val="128"/>
    </font>
    <font>
      <sz val="9"/>
      <name val="BIZ UDPゴシック"/>
      <family val="3"/>
      <charset val="128"/>
    </font>
    <font>
      <b/>
      <sz val="12"/>
      <name val="BIZ UDPゴシック"/>
      <family val="3"/>
      <charset val="128"/>
    </font>
    <font>
      <b/>
      <sz val="16"/>
      <name val="ＭＳ 明朝"/>
      <family val="1"/>
      <charset val="128"/>
    </font>
    <font>
      <sz val="17"/>
      <name val="ＭＳ 明朝"/>
      <family val="1"/>
      <charset val="128"/>
    </font>
    <font>
      <sz val="10.5"/>
      <name val="ＭＳ Ｐ明朝"/>
      <family val="1"/>
      <charset val="128"/>
    </font>
    <font>
      <sz val="16"/>
      <name val="ＭＳ Ｐ明朝"/>
      <family val="1"/>
      <charset val="128"/>
    </font>
    <font>
      <sz val="20"/>
      <name val="HG丸ｺﾞｼｯｸM-PRO"/>
      <family val="3"/>
      <charset val="128"/>
    </font>
    <font>
      <sz val="28"/>
      <name val="HG丸ｺﾞｼｯｸM-PRO"/>
      <family val="3"/>
      <charset val="128"/>
    </font>
    <font>
      <b/>
      <sz val="28"/>
      <name val="HG丸ｺﾞｼｯｸM-PRO"/>
      <family val="3"/>
      <charset val="128"/>
    </font>
    <font>
      <sz val="24"/>
      <name val="ＭＳ Ｐ明朝"/>
      <family val="1"/>
      <charset val="128"/>
    </font>
    <font>
      <sz val="12"/>
      <name val="ＭＳ Ｐ明朝"/>
      <family val="1"/>
      <charset val="128"/>
    </font>
    <font>
      <sz val="12"/>
      <name val="ＭＳ 明朝"/>
      <family val="1"/>
      <charset val="128"/>
    </font>
    <font>
      <sz val="11"/>
      <color rgb="FFFF0000"/>
      <name val="ＭＳ Ｐ明朝"/>
      <family val="1"/>
      <charset val="128"/>
    </font>
    <font>
      <b/>
      <sz val="10"/>
      <color indexed="10"/>
      <name val="ＭＳ Ｐ明朝"/>
      <family val="1"/>
      <charset val="128"/>
    </font>
    <font>
      <sz val="11"/>
      <color theme="1"/>
      <name val="BIZ UDP明朝 Medium"/>
      <family val="1"/>
      <charset val="128"/>
    </font>
    <font>
      <sz val="18"/>
      <name val="BIZ UDゴシック"/>
      <family val="3"/>
      <charset val="128"/>
    </font>
    <font>
      <sz val="14"/>
      <name val="BIZ UDゴシック"/>
      <family val="3"/>
      <charset val="128"/>
    </font>
    <font>
      <sz val="10.5"/>
      <name val="BIZ UDP明朝 Medium"/>
      <family val="1"/>
      <charset val="128"/>
    </font>
    <font>
      <b/>
      <sz val="11"/>
      <name val="BIZ UDP明朝 Medium"/>
      <family val="1"/>
      <charset val="128"/>
    </font>
    <font>
      <sz val="11"/>
      <name val="BIZ UD明朝 Medium"/>
      <family val="1"/>
      <charset val="128"/>
    </font>
    <font>
      <sz val="10"/>
      <name val="BIZ UD明朝 Medium"/>
      <family val="1"/>
      <charset val="128"/>
    </font>
    <font>
      <sz val="9"/>
      <name val="BIZ UD明朝 Medium"/>
      <family val="1"/>
      <charset val="128"/>
    </font>
    <font>
      <sz val="11"/>
      <color theme="1"/>
      <name val="BIZ UD明朝 Medium"/>
      <family val="1"/>
      <charset val="128"/>
    </font>
    <font>
      <b/>
      <sz val="11"/>
      <name val="BIZ UD明朝 Medium"/>
      <family val="1"/>
      <charset val="128"/>
    </font>
    <font>
      <sz val="10.5"/>
      <name val="BIZ UD明朝 Medium"/>
      <family val="1"/>
      <charset val="128"/>
    </font>
    <font>
      <sz val="9"/>
      <name val="BIZ UDゴシック"/>
      <family val="3"/>
      <charset val="128"/>
    </font>
    <font>
      <b/>
      <sz val="10.5"/>
      <name val="BIZ UDゴシック"/>
      <family val="3"/>
      <charset val="128"/>
    </font>
    <font>
      <sz val="10.5"/>
      <color rgb="FFFF0000"/>
      <name val="BIZ UDゴシック"/>
      <family val="3"/>
      <charset val="128"/>
    </font>
    <font>
      <sz val="9"/>
      <name val="ＭＳ Ｐゴシック"/>
      <family val="3"/>
      <charset val="128"/>
    </font>
    <font>
      <b/>
      <sz val="11"/>
      <name val="BIZ UDゴシック"/>
      <family val="3"/>
      <charset val="128"/>
    </font>
    <font>
      <sz val="6"/>
      <name val="BIZ UDゴシック"/>
      <family val="3"/>
      <charset val="128"/>
    </font>
    <font>
      <sz val="7"/>
      <name val="BIZ UDゴシック"/>
      <family val="3"/>
      <charset val="128"/>
    </font>
    <font>
      <sz val="11"/>
      <color theme="1"/>
      <name val="BIZ UDゴシック"/>
      <family val="3"/>
      <charset val="128"/>
    </font>
    <font>
      <sz val="12"/>
      <name val="BIZ UD明朝 Medium"/>
      <family val="1"/>
      <charset val="128"/>
    </font>
    <font>
      <sz val="10.5"/>
      <color rgb="FFFF0000"/>
      <name val="BIZ UD明朝 Medium"/>
      <family val="1"/>
      <charset val="128"/>
    </font>
    <font>
      <sz val="9"/>
      <color indexed="12"/>
      <name val="BIZ UDゴシック"/>
      <family val="3"/>
      <charset val="128"/>
    </font>
    <font>
      <sz val="11"/>
      <color rgb="FFFF0000"/>
      <name val="BIZ UD明朝 Medium"/>
      <family val="1"/>
      <charset val="128"/>
    </font>
    <font>
      <b/>
      <sz val="14"/>
      <color rgb="FFFF0000"/>
      <name val="BIZ UDゴシック"/>
      <family val="3"/>
      <charset val="128"/>
    </font>
    <font>
      <strike/>
      <sz val="10"/>
      <name val="游ゴシック Light"/>
      <family val="3"/>
      <charset val="128"/>
    </font>
    <font>
      <sz val="10"/>
      <color rgb="FFFF0000"/>
      <name val="ＭＳ Ｐ明朝"/>
      <family val="1"/>
      <charset val="128"/>
    </font>
    <font>
      <b/>
      <sz val="11"/>
      <name val="ＭＳ Ｐゴシック"/>
      <family val="3"/>
      <charset val="128"/>
    </font>
    <font>
      <sz val="11"/>
      <color rgb="FFFF0000"/>
      <name val="ＭＳ Ｐゴシック"/>
      <family val="3"/>
      <charset val="128"/>
    </font>
    <font>
      <b/>
      <sz val="11"/>
      <color rgb="FFFF0000"/>
      <name val="ＭＳ Ｐゴシック"/>
      <family val="3"/>
      <charset val="128"/>
    </font>
    <font>
      <strike/>
      <sz val="6"/>
      <name val="BIZ UDゴシック"/>
      <family val="3"/>
      <charset val="128"/>
    </font>
    <font>
      <sz val="8"/>
      <color theme="1"/>
      <name val="BIZ UDゴシック"/>
      <family val="3"/>
      <charset val="128"/>
    </font>
    <font>
      <sz val="11"/>
      <color rgb="FFFF0000"/>
      <name val="BIZ UDゴシック"/>
      <family val="3"/>
      <charset val="128"/>
    </font>
    <font>
      <b/>
      <sz val="8"/>
      <color rgb="FFC00000"/>
      <name val="BIZ UDゴシック"/>
      <family val="3"/>
      <charset val="128"/>
    </font>
    <font>
      <u/>
      <sz val="11"/>
      <color theme="10"/>
      <name val="游ゴシック"/>
      <family val="2"/>
      <scheme val="minor"/>
    </font>
    <font>
      <u/>
      <sz val="11"/>
      <color theme="10"/>
      <name val="BIZ UDゴシック"/>
      <family val="3"/>
      <charset val="128"/>
    </font>
    <font>
      <sz val="9"/>
      <color theme="1"/>
      <name val="BIZ UDPゴシック"/>
      <family val="3"/>
      <charset val="128"/>
    </font>
    <font>
      <b/>
      <sz val="11"/>
      <color rgb="FFC00000"/>
      <name val="BIZ UDゴシック"/>
      <family val="3"/>
      <charset val="128"/>
    </font>
    <font>
      <b/>
      <sz val="10"/>
      <color rgb="FFC00000"/>
      <name val="BIZ UDPゴシック"/>
      <family val="3"/>
      <charset val="128"/>
    </font>
    <font>
      <b/>
      <sz val="11"/>
      <color theme="0"/>
      <name val="BIZ UDゴシック"/>
      <family val="3"/>
      <charset val="128"/>
    </font>
    <font>
      <b/>
      <sz val="12"/>
      <color theme="0"/>
      <name val="BIZ UDゴシック"/>
      <family val="3"/>
      <charset val="128"/>
    </font>
    <font>
      <b/>
      <u/>
      <sz val="8"/>
      <color rgb="FFC00000"/>
      <name val="BIZ UDゴシック"/>
      <family val="3"/>
      <charset val="128"/>
    </font>
    <font>
      <sz val="8"/>
      <name val="BIZ UDPゴシック"/>
      <family val="3"/>
      <charset val="128"/>
    </font>
    <font>
      <b/>
      <sz val="10"/>
      <color rgb="FFFF0000"/>
      <name val="BIZ UDPゴシック"/>
      <family val="3"/>
      <charset val="128"/>
    </font>
    <font>
      <sz val="9"/>
      <name val="ＭＳ ゴシック"/>
      <family val="3"/>
      <charset val="128"/>
    </font>
    <font>
      <b/>
      <sz val="9"/>
      <color rgb="FFFF0000"/>
      <name val="HGS創英角ﾎﾟｯﾌﾟ体"/>
      <family val="3"/>
      <charset val="128"/>
    </font>
    <font>
      <sz val="11"/>
      <name val="ＭＳ ゴシック"/>
      <family val="3"/>
      <charset val="128"/>
    </font>
    <font>
      <b/>
      <u/>
      <sz val="10"/>
      <color rgb="FFFF0000"/>
      <name val="BIZ UDPゴシック"/>
      <family val="3"/>
      <charset val="128"/>
    </font>
  </fonts>
  <fills count="19">
    <fill>
      <patternFill patternType="none"/>
    </fill>
    <fill>
      <patternFill patternType="gray125"/>
    </fill>
    <fill>
      <patternFill patternType="solid">
        <fgColor rgb="FFCCFFFF"/>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bgColor indexed="64"/>
      </patternFill>
    </fill>
    <fill>
      <patternFill patternType="solid">
        <fgColor indexed="9"/>
        <bgColor indexed="64"/>
      </patternFill>
    </fill>
    <fill>
      <patternFill patternType="solid">
        <fgColor rgb="FF66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indexed="4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bgColor theme="8"/>
      </patternFill>
    </fill>
    <fill>
      <patternFill patternType="solid">
        <fgColor theme="8" tint="0.79998168889431442"/>
        <bgColor theme="8" tint="0.79998168889431442"/>
      </patternFill>
    </fill>
    <fill>
      <patternFill patternType="solid">
        <fgColor theme="7" tint="0.79998168889431442"/>
        <bgColor indexed="64"/>
      </patternFill>
    </fill>
    <fill>
      <patternFill patternType="solid">
        <fgColor rgb="FF00FFFF"/>
        <bgColor indexed="64"/>
      </patternFill>
    </fill>
  </fills>
  <borders count="17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top/>
      <bottom style="double">
        <color indexed="64"/>
      </bottom>
      <diagonal/>
    </border>
    <border diagonalDown="1">
      <left style="thin">
        <color indexed="64"/>
      </left>
      <right style="medium">
        <color indexed="64"/>
      </right>
      <top style="medium">
        <color indexed="64"/>
      </top>
      <bottom style="medium">
        <color indexed="64"/>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hair">
        <color indexed="64"/>
      </top>
      <bottom style="thin">
        <color indexed="64"/>
      </bottom>
      <diagonal/>
    </border>
    <border>
      <left/>
      <right style="double">
        <color indexed="64"/>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double">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dashed">
        <color indexed="64"/>
      </left>
      <right style="dashed">
        <color indexed="64"/>
      </right>
      <top style="dashed">
        <color indexed="64"/>
      </top>
      <bottom style="double">
        <color indexed="64"/>
      </bottom>
      <diagonal/>
    </border>
    <border>
      <left style="dashed">
        <color indexed="64"/>
      </left>
      <right style="thin">
        <color indexed="64"/>
      </right>
      <top style="dashed">
        <color indexed="64"/>
      </top>
      <bottom style="double">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medium">
        <color indexed="64"/>
      </right>
      <top style="double">
        <color indexed="64"/>
      </top>
      <bottom style="thin">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dashed">
        <color indexed="64"/>
      </left>
      <right style="dashed">
        <color indexed="64"/>
      </right>
      <top style="double">
        <color indexed="64"/>
      </top>
      <bottom style="thin">
        <color indexed="64"/>
      </bottom>
      <diagonal/>
    </border>
    <border>
      <left style="dashed">
        <color indexed="64"/>
      </left>
      <right style="thin">
        <color indexed="64"/>
      </right>
      <top style="double">
        <color indexed="64"/>
      </top>
      <bottom style="thin">
        <color indexed="64"/>
      </bottom>
      <diagonal/>
    </border>
    <border>
      <left style="dashed">
        <color indexed="64"/>
      </left>
      <right style="dashed">
        <color indexed="64"/>
      </right>
      <top/>
      <bottom style="double">
        <color indexed="64"/>
      </bottom>
      <diagonal/>
    </border>
    <border>
      <left style="dashed">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right style="hair">
        <color indexed="64"/>
      </right>
      <top style="hair">
        <color indexed="64"/>
      </top>
      <bottom style="thin">
        <color indexed="64"/>
      </bottom>
      <diagonal/>
    </border>
    <border>
      <left/>
      <right style="double">
        <color indexed="64"/>
      </right>
      <top style="hair">
        <color indexed="64"/>
      </top>
      <bottom style="hair">
        <color indexed="64"/>
      </bottom>
      <diagonal/>
    </border>
    <border>
      <left/>
      <right/>
      <top style="hair">
        <color indexed="64"/>
      </top>
      <bottom style="hair">
        <color indexed="64"/>
      </bottom>
      <diagonal/>
    </border>
    <border diagonalUp="1">
      <left/>
      <right style="thin">
        <color indexed="64"/>
      </right>
      <top style="thin">
        <color indexed="64"/>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medium">
        <color indexed="64"/>
      </left>
      <right style="thin">
        <color indexed="64"/>
      </right>
      <top style="medium">
        <color indexed="64"/>
      </top>
      <bottom style="medium">
        <color indexed="64"/>
      </bottom>
      <diagonal/>
    </border>
    <border>
      <left style="medium">
        <color theme="4"/>
      </left>
      <right style="medium">
        <color theme="4"/>
      </right>
      <top style="medium">
        <color theme="4"/>
      </top>
      <bottom style="medium">
        <color theme="4"/>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s>
  <cellStyleXfs count="12">
    <xf numFmtId="0" fontId="0" fillId="0" borderId="0"/>
    <xf numFmtId="0" fontId="2" fillId="0" borderId="0">
      <alignment vertical="center"/>
    </xf>
    <xf numFmtId="9" fontId="2" fillId="0" borderId="0" applyFont="0" applyFill="0" applyBorder="0" applyAlignment="0" applyProtection="0">
      <alignment vertical="center"/>
    </xf>
    <xf numFmtId="0" fontId="2" fillId="0" borderId="0"/>
    <xf numFmtId="9" fontId="13" fillId="0" borderId="0" applyFont="0" applyFill="0" applyBorder="0" applyAlignment="0" applyProtection="0">
      <alignment vertical="center"/>
    </xf>
    <xf numFmtId="0" fontId="14" fillId="0" borderId="0"/>
    <xf numFmtId="0" fontId="2" fillId="0" borderId="0"/>
    <xf numFmtId="0" fontId="2" fillId="0" borderId="0"/>
    <xf numFmtId="0" fontId="14" fillId="0" borderId="0"/>
    <xf numFmtId="0" fontId="1" fillId="0" borderId="0">
      <alignment vertical="center"/>
    </xf>
    <xf numFmtId="0" fontId="2" fillId="0" borderId="0">
      <alignment vertical="center"/>
    </xf>
    <xf numFmtId="0" fontId="84" fillId="0" borderId="0" applyNumberFormat="0" applyFill="0" applyBorder="0" applyAlignment="0" applyProtection="0"/>
  </cellStyleXfs>
  <cellXfs count="1370">
    <xf numFmtId="0" fontId="0" fillId="0" borderId="0" xfId="0"/>
    <xf numFmtId="0" fontId="2" fillId="0" borderId="0" xfId="1">
      <alignment vertical="center"/>
    </xf>
    <xf numFmtId="0" fontId="6" fillId="7" borderId="0" xfId="1" applyFont="1" applyFill="1">
      <alignment vertical="center"/>
    </xf>
    <xf numFmtId="0" fontId="2" fillId="7" borderId="0" xfId="1" applyFill="1">
      <alignment vertical="center"/>
    </xf>
    <xf numFmtId="176" fontId="10" fillId="0" borderId="0" xfId="5" applyNumberFormat="1" applyFont="1" applyAlignment="1">
      <alignment vertical="center"/>
    </xf>
    <xf numFmtId="0" fontId="7" fillId="0" borderId="0" xfId="5" applyFont="1" applyAlignment="1">
      <alignment vertical="center"/>
    </xf>
    <xf numFmtId="176" fontId="16" fillId="0" borderId="0" xfId="5" applyNumberFormat="1" applyFont="1" applyAlignment="1">
      <alignment vertical="center"/>
    </xf>
    <xf numFmtId="176" fontId="17" fillId="0" borderId="0" xfId="5" applyNumberFormat="1" applyFont="1" applyAlignment="1">
      <alignment vertical="center"/>
    </xf>
    <xf numFmtId="176" fontId="18" fillId="0" borderId="0" xfId="5" applyNumberFormat="1" applyFont="1" applyAlignment="1">
      <alignment vertical="center"/>
    </xf>
    <xf numFmtId="49" fontId="19" fillId="0" borderId="0" xfId="5" applyNumberFormat="1" applyFont="1" applyAlignment="1">
      <alignment horizontal="left" vertical="top" wrapText="1"/>
    </xf>
    <xf numFmtId="176" fontId="7" fillId="0" borderId="0" xfId="5" applyNumberFormat="1" applyFont="1" applyAlignment="1">
      <alignment vertical="center"/>
    </xf>
    <xf numFmtId="0" fontId="14" fillId="0" borderId="0" xfId="5"/>
    <xf numFmtId="0" fontId="19" fillId="0" borderId="0" xfId="5" applyFont="1"/>
    <xf numFmtId="178" fontId="19" fillId="0" borderId="0" xfId="5" applyNumberFormat="1" applyFont="1"/>
    <xf numFmtId="179" fontId="19" fillId="0" borderId="0" xfId="5" applyNumberFormat="1" applyFont="1"/>
    <xf numFmtId="0" fontId="7" fillId="0" borderId="0" xfId="6" applyFont="1" applyAlignment="1">
      <alignment horizontal="center" vertical="center"/>
    </xf>
    <xf numFmtId="176" fontId="10" fillId="0" borderId="0" xfId="5" applyNumberFormat="1" applyFont="1" applyAlignment="1">
      <alignment horizontal="center" vertical="center"/>
    </xf>
    <xf numFmtId="181" fontId="10" fillId="0" borderId="0" xfId="5" applyNumberFormat="1" applyFont="1" applyAlignment="1">
      <alignment horizontal="right" vertical="center"/>
    </xf>
    <xf numFmtId="181" fontId="10" fillId="0" borderId="0" xfId="5" applyNumberFormat="1" applyFont="1" applyAlignment="1">
      <alignment horizontal="center" vertical="center"/>
    </xf>
    <xf numFmtId="176" fontId="10" fillId="0" borderId="0" xfId="5" applyNumberFormat="1" applyFont="1" applyAlignment="1">
      <alignment horizontal="centerContinuous" vertical="center"/>
    </xf>
    <xf numFmtId="0" fontId="6" fillId="0" borderId="0" xfId="6" applyFont="1" applyAlignment="1">
      <alignment horizontal="center" vertical="center" wrapText="1"/>
    </xf>
    <xf numFmtId="0" fontId="23" fillId="0" borderId="0" xfId="5" applyFont="1"/>
    <xf numFmtId="176" fontId="6" fillId="0" borderId="0" xfId="5" applyNumberFormat="1" applyFont="1" applyAlignment="1">
      <alignment vertical="center"/>
    </xf>
    <xf numFmtId="0" fontId="24" fillId="0" borderId="0" xfId="5" applyFont="1" applyAlignment="1">
      <alignment vertical="center"/>
    </xf>
    <xf numFmtId="0" fontId="18" fillId="0" borderId="0" xfId="5" applyFont="1" applyAlignment="1">
      <alignment vertical="center"/>
    </xf>
    <xf numFmtId="0" fontId="17" fillId="0" borderId="0" xfId="5" applyFont="1" applyAlignment="1">
      <alignment vertical="center"/>
    </xf>
    <xf numFmtId="49" fontId="18" fillId="0" borderId="0" xfId="5" applyNumberFormat="1" applyFont="1" applyAlignment="1">
      <alignment vertical="top" wrapText="1"/>
    </xf>
    <xf numFmtId="0" fontId="19" fillId="0" borderId="0" xfId="5" applyFont="1" applyAlignment="1">
      <alignment vertical="center"/>
    </xf>
    <xf numFmtId="0" fontId="19" fillId="2" borderId="43" xfId="5" applyFont="1" applyFill="1" applyBorder="1" applyAlignment="1">
      <alignment horizontal="center" vertical="center" wrapText="1"/>
    </xf>
    <xf numFmtId="0" fontId="19" fillId="2" borderId="2" xfId="5" applyFont="1" applyFill="1" applyBorder="1" applyAlignment="1">
      <alignment horizontal="center" vertical="center"/>
    </xf>
    <xf numFmtId="0" fontId="19" fillId="2" borderId="2" xfId="5" applyFont="1" applyFill="1" applyBorder="1" applyAlignment="1">
      <alignment horizontal="center" vertical="center" wrapText="1"/>
    </xf>
    <xf numFmtId="0" fontId="19" fillId="2" borderId="1" xfId="5" applyFont="1" applyFill="1" applyBorder="1" applyAlignment="1">
      <alignment horizontal="center" vertical="center"/>
    </xf>
    <xf numFmtId="176" fontId="18" fillId="0" borderId="0" xfId="5" applyNumberFormat="1" applyFont="1" applyAlignment="1">
      <alignment horizontal="right" vertical="center"/>
    </xf>
    <xf numFmtId="0" fontId="18" fillId="0" borderId="0" xfId="5" applyFont="1" applyAlignment="1">
      <alignment horizontal="right" vertical="center"/>
    </xf>
    <xf numFmtId="0" fontId="27" fillId="0" borderId="0" xfId="5" applyFont="1" applyAlignment="1">
      <alignment vertical="center"/>
    </xf>
    <xf numFmtId="0" fontId="28" fillId="0" borderId="0" xfId="5" applyFont="1"/>
    <xf numFmtId="176" fontId="30" fillId="0" borderId="0" xfId="5" applyNumberFormat="1" applyFont="1" applyAlignment="1">
      <alignment vertical="center"/>
    </xf>
    <xf numFmtId="49" fontId="28" fillId="0" borderId="0" xfId="5" applyNumberFormat="1" applyFont="1" applyAlignment="1">
      <alignment vertical="top" wrapText="1"/>
    </xf>
    <xf numFmtId="0" fontId="28" fillId="0" borderId="0" xfId="5" applyFont="1" applyAlignment="1">
      <alignment horizontal="justify" vertical="center"/>
    </xf>
    <xf numFmtId="0" fontId="28" fillId="0" borderId="0" xfId="5" applyFont="1" applyAlignment="1">
      <alignment vertical="center"/>
    </xf>
    <xf numFmtId="176" fontId="30" fillId="0" borderId="0" xfId="5" applyNumberFormat="1" applyFont="1" applyAlignment="1">
      <alignment horizontal="center" vertical="center"/>
    </xf>
    <xf numFmtId="176" fontId="28" fillId="0" borderId="0" xfId="5" applyNumberFormat="1" applyFont="1" applyAlignment="1">
      <alignment vertical="center"/>
    </xf>
    <xf numFmtId="0" fontId="31" fillId="0" borderId="0" xfId="5" applyFont="1" applyAlignment="1">
      <alignment horizontal="center"/>
    </xf>
    <xf numFmtId="183" fontId="28" fillId="8" borderId="41" xfId="5" applyNumberFormat="1" applyFont="1" applyFill="1" applyBorder="1" applyAlignment="1">
      <alignment vertical="center"/>
    </xf>
    <xf numFmtId="0" fontId="28" fillId="8" borderId="58" xfId="5" applyFont="1" applyFill="1" applyBorder="1" applyAlignment="1">
      <alignment vertical="center"/>
    </xf>
    <xf numFmtId="183" fontId="28" fillId="8" borderId="58" xfId="5" applyNumberFormat="1" applyFont="1" applyFill="1" applyBorder="1" applyAlignment="1">
      <alignment vertical="center"/>
    </xf>
    <xf numFmtId="183" fontId="28" fillId="8" borderId="46" xfId="5" applyNumberFormat="1" applyFont="1" applyFill="1" applyBorder="1" applyAlignment="1">
      <alignment vertical="center"/>
    </xf>
    <xf numFmtId="0" fontId="28" fillId="8" borderId="6" xfId="5" applyFont="1" applyFill="1" applyBorder="1" applyAlignment="1">
      <alignment vertical="center"/>
    </xf>
    <xf numFmtId="183" fontId="28" fillId="8" borderId="6" xfId="5" applyNumberFormat="1" applyFont="1" applyFill="1" applyBorder="1" applyAlignment="1">
      <alignment vertical="center"/>
    </xf>
    <xf numFmtId="183" fontId="28" fillId="0" borderId="44" xfId="5" applyNumberFormat="1" applyFont="1" applyBorder="1" applyAlignment="1">
      <alignment vertical="center"/>
    </xf>
    <xf numFmtId="0" fontId="28" fillId="0" borderId="7" xfId="5" applyFont="1" applyBorder="1" applyAlignment="1">
      <alignment vertical="center"/>
    </xf>
    <xf numFmtId="183" fontId="28" fillId="0" borderId="7" xfId="5" applyNumberFormat="1" applyFont="1" applyBorder="1" applyAlignment="1">
      <alignment vertical="center"/>
    </xf>
    <xf numFmtId="0" fontId="32" fillId="2" borderId="64" xfId="5" applyFont="1" applyFill="1" applyBorder="1" applyAlignment="1">
      <alignment horizontal="center" vertical="center" wrapText="1"/>
    </xf>
    <xf numFmtId="0" fontId="28" fillId="2" borderId="64" xfId="5" applyFont="1" applyFill="1" applyBorder="1" applyAlignment="1">
      <alignment horizontal="center" vertical="center" wrapText="1"/>
    </xf>
    <xf numFmtId="0" fontId="28" fillId="2" borderId="64" xfId="5" applyFont="1" applyFill="1" applyBorder="1" applyAlignment="1">
      <alignment horizontal="center" vertical="center"/>
    </xf>
    <xf numFmtId="0" fontId="31" fillId="0" borderId="0" xfId="5" applyFont="1"/>
    <xf numFmtId="183" fontId="28" fillId="8" borderId="44" xfId="5" applyNumberFormat="1" applyFont="1" applyFill="1" applyBorder="1" applyAlignment="1">
      <alignment vertical="center"/>
    </xf>
    <xf numFmtId="0" fontId="28" fillId="8" borderId="7" xfId="5" applyFont="1" applyFill="1" applyBorder="1" applyAlignment="1">
      <alignment vertical="center"/>
    </xf>
    <xf numFmtId="183" fontId="28" fillId="8" borderId="7" xfId="5" applyNumberFormat="1" applyFont="1" applyFill="1" applyBorder="1" applyAlignment="1">
      <alignment vertical="center"/>
    </xf>
    <xf numFmtId="0" fontId="28" fillId="2" borderId="7" xfId="5" applyFont="1" applyFill="1" applyBorder="1" applyAlignment="1">
      <alignment vertical="center"/>
    </xf>
    <xf numFmtId="0" fontId="28" fillId="2" borderId="19" xfId="5" applyFont="1" applyFill="1" applyBorder="1" applyAlignment="1">
      <alignment vertical="center"/>
    </xf>
    <xf numFmtId="183" fontId="28" fillId="8" borderId="50" xfId="5" applyNumberFormat="1" applyFont="1" applyFill="1" applyBorder="1" applyAlignment="1">
      <alignment vertical="center"/>
    </xf>
    <xf numFmtId="0" fontId="28" fillId="8" borderId="29" xfId="5" applyFont="1" applyFill="1" applyBorder="1" applyAlignment="1">
      <alignment vertical="center"/>
    </xf>
    <xf numFmtId="183" fontId="28" fillId="8" borderId="29" xfId="5" applyNumberFormat="1" applyFont="1" applyFill="1" applyBorder="1" applyAlignment="1">
      <alignment vertical="center"/>
    </xf>
    <xf numFmtId="183" fontId="28" fillId="9" borderId="50" xfId="5" applyNumberFormat="1" applyFont="1" applyFill="1" applyBorder="1"/>
    <xf numFmtId="183" fontId="28" fillId="9" borderId="74" xfId="5" applyNumberFormat="1" applyFont="1" applyFill="1" applyBorder="1"/>
    <xf numFmtId="183" fontId="28" fillId="9" borderId="75" xfId="5" applyNumberFormat="1" applyFont="1" applyFill="1" applyBorder="1"/>
    <xf numFmtId="183" fontId="28" fillId="9" borderId="5" xfId="5" applyNumberFormat="1" applyFont="1" applyFill="1" applyBorder="1"/>
    <xf numFmtId="183" fontId="28" fillId="9" borderId="44" xfId="5" applyNumberFormat="1" applyFont="1" applyFill="1" applyBorder="1"/>
    <xf numFmtId="183" fontId="28" fillId="9" borderId="56" xfId="5" applyNumberFormat="1" applyFont="1" applyFill="1" applyBorder="1"/>
    <xf numFmtId="183" fontId="28" fillId="9" borderId="76" xfId="5" applyNumberFormat="1" applyFont="1" applyFill="1" applyBorder="1"/>
    <xf numFmtId="183" fontId="28" fillId="9" borderId="45" xfId="5" applyNumberFormat="1" applyFont="1" applyFill="1" applyBorder="1"/>
    <xf numFmtId="183" fontId="28" fillId="9" borderId="22" xfId="5" applyNumberFormat="1" applyFont="1" applyFill="1" applyBorder="1"/>
    <xf numFmtId="183" fontId="28" fillId="0" borderId="45" xfId="5" applyNumberFormat="1" applyFont="1" applyBorder="1" applyAlignment="1">
      <alignment vertical="center"/>
    </xf>
    <xf numFmtId="0" fontId="28" fillId="0" borderId="19" xfId="5" applyFont="1" applyBorder="1" applyAlignment="1">
      <alignment vertical="center"/>
    </xf>
    <xf numFmtId="183" fontId="28" fillId="0" borderId="19" xfId="5" applyNumberFormat="1" applyFont="1" applyBorder="1" applyAlignment="1">
      <alignment vertical="center"/>
    </xf>
    <xf numFmtId="183" fontId="28" fillId="9" borderId="79" xfId="5" applyNumberFormat="1" applyFont="1" applyFill="1" applyBorder="1"/>
    <xf numFmtId="183" fontId="28" fillId="9" borderId="80" xfId="5" applyNumberFormat="1" applyFont="1" applyFill="1" applyBorder="1"/>
    <xf numFmtId="0" fontId="33" fillId="0" borderId="0" xfId="5" applyFont="1"/>
    <xf numFmtId="0" fontId="28" fillId="0" borderId="0" xfId="5" applyFont="1" applyAlignment="1">
      <alignment horizontal="right"/>
    </xf>
    <xf numFmtId="0" fontId="34" fillId="0" borderId="0" xfId="5" applyFont="1" applyAlignment="1">
      <alignment vertical="center"/>
    </xf>
    <xf numFmtId="176" fontId="35" fillId="0" borderId="0" xfId="5" applyNumberFormat="1" applyFont="1" applyAlignment="1">
      <alignment vertical="center"/>
    </xf>
    <xf numFmtId="0" fontId="27" fillId="0" borderId="0" xfId="7" applyFont="1" applyAlignment="1">
      <alignment vertical="center"/>
    </xf>
    <xf numFmtId="0" fontId="19" fillId="0" borderId="0" xfId="7" applyFont="1" applyAlignment="1">
      <alignment vertical="center"/>
    </xf>
    <xf numFmtId="0" fontId="15" fillId="0" borderId="0" xfId="7" applyFont="1" applyAlignment="1">
      <alignment vertical="center"/>
    </xf>
    <xf numFmtId="49" fontId="19" fillId="0" borderId="0" xfId="7" applyNumberFormat="1" applyFont="1" applyAlignment="1">
      <alignment vertical="top"/>
    </xf>
    <xf numFmtId="49" fontId="19" fillId="0" borderId="0" xfId="7" applyNumberFormat="1" applyFont="1" applyAlignment="1">
      <alignment vertical="top" wrapText="1"/>
    </xf>
    <xf numFmtId="0" fontId="19" fillId="0" borderId="0" xfId="5" applyFont="1" applyAlignment="1">
      <alignment horizontal="right" vertical="center"/>
    </xf>
    <xf numFmtId="0" fontId="19" fillId="0" borderId="0" xfId="7" applyFont="1" applyAlignment="1">
      <alignment horizontal="center" vertical="center"/>
    </xf>
    <xf numFmtId="0" fontId="19" fillId="0" borderId="29" xfId="7" applyFont="1" applyBorder="1" applyAlignment="1">
      <alignment horizontal="center" vertical="center"/>
    </xf>
    <xf numFmtId="0" fontId="19" fillId="0" borderId="7" xfId="7" applyFont="1" applyBorder="1" applyAlignment="1">
      <alignment horizontal="center" vertical="center"/>
    </xf>
    <xf numFmtId="0" fontId="19" fillId="0" borderId="10" xfId="7" applyFont="1" applyBorder="1" applyAlignment="1">
      <alignment horizontal="center" vertical="center"/>
    </xf>
    <xf numFmtId="0" fontId="19" fillId="0" borderId="7" xfId="7" applyFont="1" applyBorder="1" applyAlignment="1">
      <alignment horizontal="center" vertical="center" wrapText="1"/>
    </xf>
    <xf numFmtId="0" fontId="19" fillId="2" borderId="44" xfId="7" applyFont="1" applyFill="1" applyBorder="1" applyAlignment="1">
      <alignment horizontal="center" vertical="center" wrapText="1"/>
    </xf>
    <xf numFmtId="0" fontId="19" fillId="2" borderId="7" xfId="7" applyFont="1" applyFill="1" applyBorder="1" applyAlignment="1">
      <alignment horizontal="center" vertical="center"/>
    </xf>
    <xf numFmtId="0" fontId="19" fillId="2" borderId="7" xfId="7" applyFont="1" applyFill="1" applyBorder="1" applyAlignment="1">
      <alignment horizontal="center" vertical="center" wrapText="1"/>
    </xf>
    <xf numFmtId="0" fontId="19" fillId="0" borderId="15" xfId="7" applyFont="1" applyBorder="1" applyAlignment="1">
      <alignment vertical="center"/>
    </xf>
    <xf numFmtId="0" fontId="19" fillId="0" borderId="19" xfId="7" applyFont="1" applyBorder="1" applyAlignment="1">
      <alignment horizontal="center" vertical="center"/>
    </xf>
    <xf numFmtId="0" fontId="27" fillId="0" borderId="0" xfId="7" applyFont="1" applyAlignment="1">
      <alignment horizontal="right" vertical="center"/>
    </xf>
    <xf numFmtId="0" fontId="38" fillId="0" borderId="0" xfId="5" applyFont="1" applyAlignment="1">
      <alignment vertical="center"/>
    </xf>
    <xf numFmtId="176" fontId="7" fillId="0" borderId="0" xfId="5" applyNumberFormat="1" applyFont="1" applyAlignment="1">
      <alignment vertical="center" wrapText="1"/>
    </xf>
    <xf numFmtId="176" fontId="22" fillId="0" borderId="0" xfId="5" applyNumberFormat="1" applyFont="1" applyAlignment="1">
      <alignment horizontal="centerContinuous" vertical="center"/>
    </xf>
    <xf numFmtId="176" fontId="21" fillId="0" borderId="0" xfId="5" applyNumberFormat="1" applyFont="1" applyAlignment="1">
      <alignment horizontal="centerContinuous" vertical="center"/>
    </xf>
    <xf numFmtId="176" fontId="7" fillId="0" borderId="0" xfId="5" applyNumberFormat="1" applyFont="1" applyAlignment="1">
      <alignment horizontal="centerContinuous" vertical="center"/>
    </xf>
    <xf numFmtId="176" fontId="10" fillId="0" borderId="0" xfId="5" applyNumberFormat="1" applyFont="1" applyAlignment="1">
      <alignment horizontal="right" vertical="center"/>
    </xf>
    <xf numFmtId="0" fontId="10" fillId="0" borderId="0" xfId="5" applyFont="1" applyAlignment="1">
      <alignment vertical="center"/>
    </xf>
    <xf numFmtId="0" fontId="40" fillId="0" borderId="0" xfId="5" applyFont="1" applyAlignment="1">
      <alignment horizontal="right" vertical="top"/>
    </xf>
    <xf numFmtId="0" fontId="42" fillId="0" borderId="0" xfId="5" applyFont="1"/>
    <xf numFmtId="0" fontId="21" fillId="0" borderId="0" xfId="5" applyFont="1"/>
    <xf numFmtId="0" fontId="43" fillId="0" borderId="0" xfId="5" applyFont="1" applyAlignment="1">
      <alignment horizontal="center"/>
    </xf>
    <xf numFmtId="0" fontId="44" fillId="0" borderId="0" xfId="5" applyFont="1" applyAlignment="1">
      <alignment horizontal="center"/>
    </xf>
    <xf numFmtId="0" fontId="45" fillId="0" borderId="0" xfId="5" applyFont="1" applyAlignment="1">
      <alignment horizontal="center"/>
    </xf>
    <xf numFmtId="0" fontId="46" fillId="0" borderId="0" xfId="5" applyFont="1"/>
    <xf numFmtId="0" fontId="21" fillId="0" borderId="0" xfId="5" applyFont="1" applyAlignment="1">
      <alignment horizontal="center"/>
    </xf>
    <xf numFmtId="0" fontId="47" fillId="0" borderId="0" xfId="5" applyFont="1" applyAlignment="1">
      <alignment wrapText="1"/>
    </xf>
    <xf numFmtId="0" fontId="14" fillId="0" borderId="0" xfId="5" applyAlignment="1">
      <alignment vertical="center"/>
    </xf>
    <xf numFmtId="0" fontId="14" fillId="0" borderId="0" xfId="5" applyAlignment="1">
      <alignment horizontal="center" vertical="top"/>
    </xf>
    <xf numFmtId="0" fontId="48" fillId="0" borderId="0" xfId="5" applyFont="1" applyAlignment="1">
      <alignment horizontal="center" vertical="center" wrapText="1"/>
    </xf>
    <xf numFmtId="0" fontId="14" fillId="0" borderId="8" xfId="5" applyBorder="1" applyAlignment="1">
      <alignment horizontal="center" vertical="top"/>
    </xf>
    <xf numFmtId="0" fontId="7" fillId="0" borderId="26" xfId="5" applyFont="1" applyBorder="1" applyAlignment="1">
      <alignment vertical="center" wrapText="1"/>
    </xf>
    <xf numFmtId="0" fontId="14" fillId="0" borderId="0" xfId="5" applyAlignment="1">
      <alignment vertical="top"/>
    </xf>
    <xf numFmtId="0" fontId="14" fillId="0" borderId="0" xfId="5" applyAlignment="1">
      <alignment vertical="center" wrapText="1"/>
    </xf>
    <xf numFmtId="0" fontId="4" fillId="0" borderId="0" xfId="5" applyFont="1" applyAlignment="1">
      <alignment vertical="top"/>
    </xf>
    <xf numFmtId="0" fontId="4" fillId="0" borderId="0" xfId="5" applyFont="1" applyAlignment="1">
      <alignment vertical="center"/>
    </xf>
    <xf numFmtId="0" fontId="49" fillId="0" borderId="0" xfId="5" applyFont="1" applyAlignment="1">
      <alignment vertical="top"/>
    </xf>
    <xf numFmtId="0" fontId="49" fillId="0" borderId="0" xfId="5" applyFont="1" applyAlignment="1">
      <alignment vertical="center"/>
    </xf>
    <xf numFmtId="0" fontId="21" fillId="0" borderId="0" xfId="5" applyFont="1" applyAlignment="1">
      <alignment horizontal="left" vertical="top"/>
    </xf>
    <xf numFmtId="0" fontId="50" fillId="0" borderId="0" xfId="5" applyFont="1" applyAlignment="1">
      <alignment vertical="center" wrapText="1"/>
    </xf>
    <xf numFmtId="0" fontId="14" fillId="0" borderId="0" xfId="5" applyAlignment="1">
      <alignment horizontal="right"/>
    </xf>
    <xf numFmtId="0" fontId="10" fillId="0" borderId="0" xfId="5" applyFont="1"/>
    <xf numFmtId="0" fontId="33" fillId="0" borderId="0" xfId="5" applyFont="1" applyAlignment="1">
      <alignment horizontal="right" vertical="top"/>
    </xf>
    <xf numFmtId="0" fontId="51" fillId="0" borderId="0" xfId="9" applyFont="1" applyAlignment="1">
      <alignment horizontal="center" vertical="center" wrapText="1"/>
    </xf>
    <xf numFmtId="0" fontId="52" fillId="0" borderId="0" xfId="9" applyFont="1" applyAlignment="1">
      <alignment horizontal="left" vertical="center"/>
    </xf>
    <xf numFmtId="0" fontId="53" fillId="0" borderId="0" xfId="5" applyFont="1" applyAlignment="1">
      <alignment horizontal="center"/>
    </xf>
    <xf numFmtId="0" fontId="54" fillId="0" borderId="0" xfId="5" applyFont="1"/>
    <xf numFmtId="0" fontId="55" fillId="0" borderId="0" xfId="5" applyFont="1" applyAlignment="1">
      <alignment vertical="center"/>
    </xf>
    <xf numFmtId="0" fontId="54" fillId="0" borderId="0" xfId="5" applyFont="1" applyAlignment="1">
      <alignment horizontal="right"/>
    </xf>
    <xf numFmtId="0" fontId="54" fillId="0" borderId="0" xfId="5" applyFont="1" applyAlignment="1">
      <alignment horizontal="center"/>
    </xf>
    <xf numFmtId="0" fontId="51" fillId="0" borderId="0" xfId="0" applyFont="1"/>
    <xf numFmtId="0" fontId="59" fillId="0" borderId="0" xfId="9" applyFont="1" applyAlignment="1">
      <alignment horizontal="center" vertical="center" wrapText="1"/>
    </xf>
    <xf numFmtId="0" fontId="59" fillId="0" borderId="48" xfId="9" applyFont="1" applyBorder="1" applyAlignment="1">
      <alignment horizontal="left" vertical="center" wrapText="1"/>
    </xf>
    <xf numFmtId="0" fontId="59" fillId="11" borderId="7" xfId="9" applyFont="1" applyFill="1" applyBorder="1" applyAlignment="1">
      <alignment horizontal="center" vertical="center" wrapText="1"/>
    </xf>
    <xf numFmtId="182" fontId="59" fillId="10" borderId="7" xfId="9" applyNumberFormat="1" applyFont="1" applyFill="1" applyBorder="1" applyAlignment="1">
      <alignment horizontal="left" vertical="center" wrapText="1"/>
    </xf>
    <xf numFmtId="0" fontId="59" fillId="0" borderId="7" xfId="9" applyFont="1" applyBorder="1" applyAlignment="1">
      <alignment horizontal="center" vertical="center" wrapText="1"/>
    </xf>
    <xf numFmtId="0" fontId="60" fillId="0" borderId="0" xfId="5" applyFont="1" applyAlignment="1">
      <alignment horizontal="left" vertical="center"/>
    </xf>
    <xf numFmtId="0" fontId="61" fillId="0" borderId="0" xfId="5" applyFont="1" applyAlignment="1">
      <alignment horizontal="left" vertical="center"/>
    </xf>
    <xf numFmtId="176" fontId="61" fillId="0" borderId="0" xfId="5" applyNumberFormat="1" applyFont="1" applyAlignment="1">
      <alignment vertical="center" wrapText="1"/>
    </xf>
    <xf numFmtId="0" fontId="61" fillId="0" borderId="0" xfId="5" applyFont="1" applyAlignment="1">
      <alignment horizontal="center"/>
    </xf>
    <xf numFmtId="0" fontId="61" fillId="0" borderId="0" xfId="5" applyFont="1" applyAlignment="1">
      <alignment vertical="center"/>
    </xf>
    <xf numFmtId="49" fontId="61" fillId="0" borderId="0" xfId="5" applyNumberFormat="1" applyFont="1" applyAlignment="1">
      <alignment horizontal="left" vertical="center"/>
    </xf>
    <xf numFmtId="176" fontId="61" fillId="0" borderId="0" xfId="5" applyNumberFormat="1" applyFont="1" applyAlignment="1">
      <alignment vertical="center"/>
    </xf>
    <xf numFmtId="56" fontId="61" fillId="0" borderId="0" xfId="5" applyNumberFormat="1" applyFont="1" applyAlignment="1">
      <alignment horizontal="center"/>
    </xf>
    <xf numFmtId="0" fontId="56" fillId="0" borderId="0" xfId="5" applyFont="1" applyAlignment="1">
      <alignment horizontal="left" vertical="center"/>
    </xf>
    <xf numFmtId="0" fontId="57" fillId="0" borderId="0" xfId="5" applyFont="1"/>
    <xf numFmtId="0" fontId="57" fillId="0" borderId="0" xfId="5" applyFont="1" applyAlignment="1">
      <alignment horizontal="right"/>
    </xf>
    <xf numFmtId="176" fontId="28" fillId="2" borderId="2" xfId="1" applyNumberFormat="1" applyFont="1" applyFill="1" applyBorder="1" applyAlignment="1">
      <alignment horizontal="center" vertical="center"/>
    </xf>
    <xf numFmtId="0" fontId="28" fillId="0" borderId="0" xfId="3" applyFont="1" applyAlignment="1">
      <alignment horizontal="left" vertical="center"/>
    </xf>
    <xf numFmtId="0" fontId="34" fillId="0" borderId="0" xfId="1" applyFont="1">
      <alignment vertical="center"/>
    </xf>
    <xf numFmtId="176" fontId="28" fillId="2" borderId="7" xfId="1" applyNumberFormat="1" applyFont="1" applyFill="1" applyBorder="1" applyAlignment="1">
      <alignment horizontal="center" vertical="center"/>
    </xf>
    <xf numFmtId="176" fontId="28" fillId="2" borderId="29" xfId="1" applyNumberFormat="1" applyFont="1" applyFill="1" applyBorder="1" applyAlignment="1">
      <alignment horizontal="center" vertical="center"/>
    </xf>
    <xf numFmtId="0" fontId="28" fillId="0" borderId="0" xfId="5" applyFont="1" applyAlignment="1">
      <alignment horizontal="left" vertical="center"/>
    </xf>
    <xf numFmtId="176" fontId="57" fillId="0" borderId="7" xfId="5" applyNumberFormat="1" applyFont="1" applyBorder="1" applyAlignment="1">
      <alignment horizontal="center" vertical="center"/>
    </xf>
    <xf numFmtId="176" fontId="57" fillId="0" borderId="7" xfId="5" applyNumberFormat="1" applyFont="1" applyBorder="1" applyAlignment="1">
      <alignment horizontal="right" vertical="center"/>
    </xf>
    <xf numFmtId="176" fontId="57" fillId="0" borderId="44" xfId="5" applyNumberFormat="1" applyFont="1" applyBorder="1" applyAlignment="1">
      <alignment horizontal="center" vertical="center"/>
    </xf>
    <xf numFmtId="184" fontId="57" fillId="0" borderId="7" xfId="5" applyNumberFormat="1" applyFont="1" applyBorder="1" applyAlignment="1">
      <alignment horizontal="right" vertical="center"/>
    </xf>
    <xf numFmtId="49" fontId="57" fillId="0" borderId="44" xfId="5" applyNumberFormat="1" applyFont="1" applyBorder="1" applyAlignment="1">
      <alignment horizontal="right" vertical="center"/>
    </xf>
    <xf numFmtId="184" fontId="57" fillId="0" borderId="29" xfId="5" applyNumberFormat="1" applyFont="1" applyBorder="1" applyAlignment="1">
      <alignment horizontal="right" vertical="center"/>
    </xf>
    <xf numFmtId="49" fontId="57" fillId="0" borderId="50" xfId="5" applyNumberFormat="1" applyFont="1" applyBorder="1" applyAlignment="1">
      <alignment horizontal="right" vertical="center"/>
    </xf>
    <xf numFmtId="176" fontId="57" fillId="0" borderId="19" xfId="5" applyNumberFormat="1" applyFont="1" applyBorder="1" applyAlignment="1">
      <alignment horizontal="center" vertical="center"/>
    </xf>
    <xf numFmtId="176" fontId="57" fillId="0" borderId="19" xfId="5" applyNumberFormat="1" applyFont="1" applyBorder="1" applyAlignment="1">
      <alignment horizontal="right" vertical="center"/>
    </xf>
    <xf numFmtId="176" fontId="57" fillId="0" borderId="43" xfId="5" applyNumberFormat="1" applyFont="1" applyBorder="1" applyAlignment="1">
      <alignment horizontal="center" vertical="center"/>
    </xf>
    <xf numFmtId="184" fontId="57" fillId="0" borderId="7" xfId="4" applyNumberFormat="1" applyFont="1" applyBorder="1" applyAlignment="1">
      <alignment horizontal="right" vertical="center"/>
    </xf>
    <xf numFmtId="176" fontId="57" fillId="0" borderId="45" xfId="5" applyNumberFormat="1" applyFont="1" applyBorder="1" applyAlignment="1">
      <alignment horizontal="center" vertical="center"/>
    </xf>
    <xf numFmtId="176" fontId="34" fillId="0" borderId="0" xfId="5" applyNumberFormat="1" applyFont="1" applyAlignment="1">
      <alignment vertical="center"/>
    </xf>
    <xf numFmtId="176" fontId="28" fillId="2" borderId="18" xfId="5" applyNumberFormat="1" applyFont="1" applyFill="1" applyBorder="1" applyAlignment="1">
      <alignment horizontal="center" vertical="center"/>
    </xf>
    <xf numFmtId="176" fontId="28" fillId="2" borderId="18" xfId="5" applyNumberFormat="1" applyFont="1" applyFill="1" applyBorder="1" applyAlignment="1">
      <alignment vertical="center"/>
    </xf>
    <xf numFmtId="176" fontId="28" fillId="2" borderId="19" xfId="5" applyNumberFormat="1" applyFont="1" applyFill="1" applyBorder="1" applyAlignment="1">
      <alignment horizontal="center" vertical="center"/>
    </xf>
    <xf numFmtId="176" fontId="28" fillId="2" borderId="19" xfId="5" applyNumberFormat="1" applyFont="1" applyFill="1" applyBorder="1" applyAlignment="1">
      <alignment horizontal="right" vertical="center"/>
    </xf>
    <xf numFmtId="176" fontId="28" fillId="8" borderId="51" xfId="5" applyNumberFormat="1" applyFont="1" applyFill="1" applyBorder="1" applyAlignment="1">
      <alignment horizontal="centerContinuous" vertical="center"/>
    </xf>
    <xf numFmtId="176" fontId="30" fillId="8" borderId="52" xfId="5" applyNumberFormat="1" applyFont="1" applyFill="1" applyBorder="1" applyAlignment="1">
      <alignment horizontal="centerContinuous" vertical="center"/>
    </xf>
    <xf numFmtId="176" fontId="30" fillId="0" borderId="0" xfId="5" applyNumberFormat="1" applyFont="1" applyAlignment="1">
      <alignment horizontal="centerContinuous" vertical="center"/>
    </xf>
    <xf numFmtId="181" fontId="30" fillId="0" borderId="0" xfId="5" applyNumberFormat="1" applyFont="1" applyAlignment="1">
      <alignment horizontal="center" vertical="center"/>
    </xf>
    <xf numFmtId="181" fontId="30" fillId="0" borderId="0" xfId="5" applyNumberFormat="1" applyFont="1" applyAlignment="1">
      <alignment horizontal="right" vertical="center"/>
    </xf>
    <xf numFmtId="49" fontId="28" fillId="0" borderId="0" xfId="5" applyNumberFormat="1" applyFont="1" applyAlignment="1">
      <alignment horizontal="left" vertical="top" wrapText="1"/>
    </xf>
    <xf numFmtId="176" fontId="64" fillId="0" borderId="0" xfId="5" applyNumberFormat="1" applyFont="1" applyAlignment="1">
      <alignment vertical="center"/>
    </xf>
    <xf numFmtId="0" fontId="35" fillId="0" borderId="0" xfId="5" applyFont="1" applyAlignment="1">
      <alignment vertical="center"/>
    </xf>
    <xf numFmtId="185" fontId="57" fillId="0" borderId="7" xfId="7" applyNumberFormat="1" applyFont="1" applyBorder="1" applyAlignment="1">
      <alignment vertical="center"/>
    </xf>
    <xf numFmtId="184" fontId="57" fillId="0" borderId="7" xfId="7" applyNumberFormat="1" applyFont="1" applyBorder="1" applyAlignment="1">
      <alignment horizontal="center" vertical="center"/>
    </xf>
    <xf numFmtId="184" fontId="57" fillId="0" borderId="44" xfId="7" applyNumberFormat="1" applyFont="1" applyBorder="1" applyAlignment="1">
      <alignment horizontal="center" vertical="center"/>
    </xf>
    <xf numFmtId="185" fontId="57" fillId="0" borderId="29" xfId="7" applyNumberFormat="1" applyFont="1" applyBorder="1" applyAlignment="1">
      <alignment vertical="center"/>
    </xf>
    <xf numFmtId="184" fontId="57" fillId="0" borderId="29" xfId="7" applyNumberFormat="1" applyFont="1" applyBorder="1" applyAlignment="1">
      <alignment horizontal="center" vertical="center"/>
    </xf>
    <xf numFmtId="184" fontId="57" fillId="0" borderId="50" xfId="7" applyNumberFormat="1" applyFont="1" applyBorder="1" applyAlignment="1">
      <alignment horizontal="center" vertical="center"/>
    </xf>
    <xf numFmtId="0" fontId="61" fillId="0" borderId="56" xfId="5" applyFont="1" applyBorder="1" applyAlignment="1">
      <alignment vertical="center"/>
    </xf>
    <xf numFmtId="0" fontId="61" fillId="0" borderId="7" xfId="5" applyFont="1" applyBorder="1" applyAlignment="1">
      <alignment vertical="center"/>
    </xf>
    <xf numFmtId="0" fontId="61" fillId="0" borderId="57" xfId="5" applyFont="1" applyBorder="1" applyAlignment="1">
      <alignment vertical="center"/>
    </xf>
    <xf numFmtId="0" fontId="61" fillId="0" borderId="29" xfId="5" applyFont="1" applyBorder="1" applyAlignment="1">
      <alignment vertical="center"/>
    </xf>
    <xf numFmtId="0" fontId="57" fillId="0" borderId="7" xfId="6" applyFont="1" applyBorder="1" applyAlignment="1">
      <alignment horizontal="center" vertical="center"/>
    </xf>
    <xf numFmtId="176" fontId="61" fillId="0" borderId="54" xfId="5" applyNumberFormat="1" applyFont="1" applyBorder="1" applyAlignment="1">
      <alignment vertical="center"/>
    </xf>
    <xf numFmtId="180" fontId="57" fillId="0" borderId="7" xfId="6" applyNumberFormat="1" applyFont="1" applyBorder="1" applyAlignment="1">
      <alignment horizontal="center" vertical="center"/>
    </xf>
    <xf numFmtId="0" fontId="57" fillId="0" borderId="29" xfId="6" applyFont="1" applyBorder="1" applyAlignment="1">
      <alignment horizontal="center" vertical="center"/>
    </xf>
    <xf numFmtId="176" fontId="61" fillId="0" borderId="53" xfId="5" applyNumberFormat="1" applyFont="1" applyBorder="1" applyAlignment="1">
      <alignment vertical="center"/>
    </xf>
    <xf numFmtId="0" fontId="65" fillId="7" borderId="0" xfId="1" applyFont="1" applyFill="1">
      <alignment vertical="center"/>
    </xf>
    <xf numFmtId="0" fontId="66" fillId="7" borderId="0" xfId="1" applyFont="1" applyFill="1">
      <alignment vertical="center"/>
    </xf>
    <xf numFmtId="0" fontId="34" fillId="7" borderId="0" xfId="1" applyFont="1" applyFill="1">
      <alignment vertical="center"/>
    </xf>
    <xf numFmtId="0" fontId="34" fillId="0" borderId="0" xfId="10" applyFont="1">
      <alignment vertical="center"/>
    </xf>
    <xf numFmtId="0" fontId="30" fillId="0" borderId="0" xfId="10" applyFont="1">
      <alignment vertical="center"/>
    </xf>
    <xf numFmtId="176" fontId="30" fillId="0" borderId="0" xfId="10" applyNumberFormat="1" applyFont="1" applyAlignment="1">
      <alignment horizontal="right" vertical="center"/>
    </xf>
    <xf numFmtId="0" fontId="28" fillId="0" borderId="0" xfId="10" applyFont="1">
      <alignment vertical="center"/>
    </xf>
    <xf numFmtId="0" fontId="69" fillId="0" borderId="0" xfId="0" applyFont="1"/>
    <xf numFmtId="0" fontId="62" fillId="12" borderId="1" xfId="10" applyFont="1" applyFill="1" applyBorder="1" applyAlignment="1">
      <alignment horizontal="center" vertical="center"/>
    </xf>
    <xf numFmtId="0" fontId="28" fillId="12" borderId="2" xfId="10" applyFont="1" applyFill="1" applyBorder="1" applyAlignment="1">
      <alignment horizontal="center" vertical="center"/>
    </xf>
    <xf numFmtId="0" fontId="62" fillId="12" borderId="2" xfId="10" applyFont="1" applyFill="1" applyBorder="1" applyAlignment="1">
      <alignment horizontal="center" vertical="center"/>
    </xf>
    <xf numFmtId="176" fontId="28" fillId="12" borderId="2" xfId="10" applyNumberFormat="1" applyFont="1" applyFill="1" applyBorder="1" applyAlignment="1">
      <alignment horizontal="center" vertical="center" shrinkToFit="1"/>
    </xf>
    <xf numFmtId="0" fontId="28" fillId="12" borderId="43" xfId="10" applyFont="1" applyFill="1" applyBorder="1" applyAlignment="1">
      <alignment horizontal="center" vertical="center"/>
    </xf>
    <xf numFmtId="0" fontId="62" fillId="0" borderId="0" xfId="10" applyFont="1">
      <alignment vertical="center"/>
    </xf>
    <xf numFmtId="0" fontId="62" fillId="12" borderId="6" xfId="10" applyFont="1" applyFill="1" applyBorder="1" applyAlignment="1">
      <alignment horizontal="center" vertical="center"/>
    </xf>
    <xf numFmtId="176" fontId="62" fillId="0" borderId="0" xfId="10" applyNumberFormat="1" applyFont="1">
      <alignment vertical="center"/>
    </xf>
    <xf numFmtId="0" fontId="62" fillId="12" borderId="19" xfId="10" applyFont="1" applyFill="1" applyBorder="1" applyAlignment="1">
      <alignment horizontal="center" vertical="center"/>
    </xf>
    <xf numFmtId="0" fontId="62" fillId="12" borderId="6" xfId="10" applyFont="1" applyFill="1" applyBorder="1" applyAlignment="1">
      <alignment horizontal="center" vertical="center" shrinkToFit="1"/>
    </xf>
    <xf numFmtId="0" fontId="62" fillId="12" borderId="10" xfId="10" applyFont="1" applyFill="1" applyBorder="1" applyAlignment="1">
      <alignment horizontal="center" vertical="center"/>
    </xf>
    <xf numFmtId="0" fontId="62" fillId="12" borderId="19" xfId="10" applyFont="1" applyFill="1" applyBorder="1" applyAlignment="1">
      <alignment horizontal="center" vertical="center" shrinkToFit="1"/>
    </xf>
    <xf numFmtId="0" fontId="62" fillId="12" borderId="11" xfId="10" applyFont="1" applyFill="1" applyBorder="1" applyAlignment="1">
      <alignment horizontal="center" vertical="center"/>
    </xf>
    <xf numFmtId="0" fontId="30" fillId="0" borderId="0" xfId="10" applyFont="1" applyAlignment="1">
      <alignment horizontal="right" vertical="center"/>
    </xf>
    <xf numFmtId="0" fontId="28" fillId="0" borderId="0" xfId="10" applyFont="1" applyAlignment="1">
      <alignment horizontal="right" vertical="center"/>
    </xf>
    <xf numFmtId="49" fontId="28" fillId="0" borderId="0" xfId="10" applyNumberFormat="1" applyFont="1" applyAlignment="1">
      <alignment vertical="top" wrapText="1"/>
    </xf>
    <xf numFmtId="176" fontId="28" fillId="0" borderId="0" xfId="10" applyNumberFormat="1" applyFont="1">
      <alignment vertical="center"/>
    </xf>
    <xf numFmtId="49" fontId="28" fillId="0" borderId="0" xfId="10" applyNumberFormat="1" applyFont="1" applyAlignment="1">
      <alignment vertical="top"/>
    </xf>
    <xf numFmtId="186" fontId="58" fillId="0" borderId="6" xfId="10" applyNumberFormat="1" applyFont="1" applyBorder="1" applyAlignment="1">
      <alignment horizontal="right" vertical="center"/>
    </xf>
    <xf numFmtId="186" fontId="57" fillId="0" borderId="6" xfId="10" applyNumberFormat="1" applyFont="1" applyBorder="1" applyProtection="1">
      <alignment vertical="center"/>
      <protection locked="0"/>
    </xf>
    <xf numFmtId="186" fontId="57" fillId="0" borderId="19" xfId="10" applyNumberFormat="1" applyFont="1" applyBorder="1" applyProtection="1">
      <alignment vertical="center"/>
      <protection locked="0"/>
    </xf>
    <xf numFmtId="186" fontId="57" fillId="0" borderId="10" xfId="10" applyNumberFormat="1" applyFont="1" applyBorder="1" applyProtection="1">
      <alignment vertical="center"/>
      <protection locked="0"/>
    </xf>
    <xf numFmtId="186" fontId="57" fillId="0" borderId="11" xfId="10" applyNumberFormat="1" applyFont="1" applyBorder="1" applyProtection="1">
      <alignment vertical="center"/>
      <protection locked="0"/>
    </xf>
    <xf numFmtId="0" fontId="70" fillId="0" borderId="0" xfId="10" applyFont="1">
      <alignment vertical="center"/>
    </xf>
    <xf numFmtId="0" fontId="57" fillId="0" borderId="0" xfId="10" applyFont="1">
      <alignment vertical="center"/>
    </xf>
    <xf numFmtId="0" fontId="61" fillId="0" borderId="0" xfId="10" applyFont="1">
      <alignment vertical="center"/>
    </xf>
    <xf numFmtId="176" fontId="61" fillId="0" borderId="0" xfId="10" applyNumberFormat="1" applyFont="1" applyAlignment="1">
      <alignment horizontal="right" vertical="center"/>
    </xf>
    <xf numFmtId="0" fontId="58" fillId="0" borderId="0" xfId="10" applyFont="1">
      <alignment vertical="center"/>
    </xf>
    <xf numFmtId="176" fontId="58" fillId="0" borderId="0" xfId="10" applyNumberFormat="1" applyFont="1">
      <alignment vertical="center"/>
    </xf>
    <xf numFmtId="0" fontId="61" fillId="0" borderId="0" xfId="10" applyFont="1" applyAlignment="1">
      <alignment horizontal="right" vertical="center"/>
    </xf>
    <xf numFmtId="0" fontId="57" fillId="0" borderId="0" xfId="10" applyFont="1" applyAlignment="1">
      <alignment horizontal="right" vertical="center"/>
    </xf>
    <xf numFmtId="49" fontId="57" fillId="0" borderId="0" xfId="10" applyNumberFormat="1" applyFont="1" applyAlignment="1">
      <alignment vertical="top"/>
    </xf>
    <xf numFmtId="0" fontId="71" fillId="0" borderId="0" xfId="10" applyFont="1" applyAlignment="1">
      <alignment vertical="center" wrapText="1"/>
    </xf>
    <xf numFmtId="176" fontId="30" fillId="0" borderId="0" xfId="10" applyNumberFormat="1" applyFont="1">
      <alignment vertical="center"/>
    </xf>
    <xf numFmtId="176" fontId="34" fillId="0" borderId="0" xfId="10" applyNumberFormat="1" applyFont="1">
      <alignment vertical="center"/>
    </xf>
    <xf numFmtId="0" fontId="62" fillId="12" borderId="96" xfId="10" applyFont="1" applyFill="1" applyBorder="1" applyAlignment="1">
      <alignment horizontal="center" vertical="center"/>
    </xf>
    <xf numFmtId="176" fontId="28" fillId="0" borderId="0" xfId="10" applyNumberFormat="1" applyFont="1" applyAlignment="1">
      <alignment horizontal="right" vertical="center"/>
    </xf>
    <xf numFmtId="176" fontId="30" fillId="0" borderId="0" xfId="10" applyNumberFormat="1" applyFont="1" applyAlignment="1">
      <alignment vertical="top" wrapText="1"/>
    </xf>
    <xf numFmtId="176" fontId="28" fillId="0" borderId="0" xfId="10" applyNumberFormat="1" applyFont="1" applyAlignment="1">
      <alignment vertical="top" shrinkToFit="1"/>
    </xf>
    <xf numFmtId="176" fontId="28" fillId="0" borderId="0" xfId="10" applyNumberFormat="1" applyFont="1" applyAlignment="1">
      <alignment vertical="top"/>
    </xf>
    <xf numFmtId="176" fontId="30" fillId="0" borderId="0" xfId="10" applyNumberFormat="1" applyFont="1" applyAlignment="1">
      <alignment vertical="top"/>
    </xf>
    <xf numFmtId="176" fontId="64" fillId="0" borderId="0" xfId="10" applyNumberFormat="1" applyFont="1" applyAlignment="1">
      <alignment vertical="center" wrapText="1"/>
    </xf>
    <xf numFmtId="176" fontId="30" fillId="0" borderId="0" xfId="10" applyNumberFormat="1" applyFont="1" applyAlignment="1">
      <alignment horizontal="center" vertical="center"/>
    </xf>
    <xf numFmtId="49" fontId="28" fillId="0" borderId="0" xfId="10" applyNumberFormat="1" applyFont="1" applyAlignment="1">
      <alignment horizontal="left" vertical="top"/>
    </xf>
    <xf numFmtId="186" fontId="58" fillId="0" borderId="6" xfId="10" applyNumberFormat="1" applyFont="1" applyBorder="1">
      <alignment vertical="center"/>
    </xf>
    <xf numFmtId="186" fontId="58" fillId="0" borderId="10" xfId="10" applyNumberFormat="1" applyFont="1" applyBorder="1" applyAlignment="1">
      <alignment horizontal="right" vertical="center"/>
    </xf>
    <xf numFmtId="189" fontId="57" fillId="0" borderId="6" xfId="10" applyNumberFormat="1" applyFont="1" applyBorder="1" applyAlignment="1" applyProtection="1">
      <alignment horizontal="right" vertical="center"/>
      <protection locked="0"/>
    </xf>
    <xf numFmtId="189" fontId="58" fillId="0" borderId="6" xfId="10" applyNumberFormat="1" applyFont="1" applyBorder="1">
      <alignment vertical="center"/>
    </xf>
    <xf numFmtId="189" fontId="57" fillId="0" borderId="6" xfId="10" applyNumberFormat="1" applyFont="1" applyBorder="1" applyProtection="1">
      <alignment vertical="center"/>
      <protection locked="0"/>
    </xf>
    <xf numFmtId="49" fontId="28" fillId="0" borderId="0" xfId="5" applyNumberFormat="1" applyFont="1" applyAlignment="1">
      <alignment horizontal="center"/>
    </xf>
    <xf numFmtId="0" fontId="34" fillId="0" borderId="0" xfId="5" applyFont="1"/>
    <xf numFmtId="0" fontId="30" fillId="0" borderId="0" xfId="5" applyFont="1"/>
    <xf numFmtId="0" fontId="30" fillId="0" borderId="0" xfId="5" applyFont="1" applyAlignment="1">
      <alignment horizontal="left"/>
    </xf>
    <xf numFmtId="0" fontId="34" fillId="0" borderId="0" xfId="5" applyFont="1" applyAlignment="1">
      <alignment wrapText="1"/>
    </xf>
    <xf numFmtId="0" fontId="34" fillId="0" borderId="31" xfId="5" applyFont="1" applyBorder="1" applyAlignment="1">
      <alignment wrapText="1"/>
    </xf>
    <xf numFmtId="0" fontId="28" fillId="0" borderId="31" xfId="5" applyFont="1" applyBorder="1" applyAlignment="1">
      <alignment horizontal="right" wrapText="1"/>
    </xf>
    <xf numFmtId="0" fontId="62" fillId="0" borderId="0" xfId="5" applyFont="1" applyAlignment="1">
      <alignment wrapText="1"/>
    </xf>
    <xf numFmtId="0" fontId="62" fillId="0" borderId="0" xfId="5" applyFont="1"/>
    <xf numFmtId="0" fontId="28" fillId="0" borderId="0" xfId="5" applyFont="1" applyAlignment="1">
      <alignment horizontal="center"/>
    </xf>
    <xf numFmtId="0" fontId="28" fillId="0" borderId="0" xfId="5" applyFont="1" applyAlignment="1">
      <alignment vertical="top"/>
    </xf>
    <xf numFmtId="49" fontId="28" fillId="0" borderId="0" xfId="5" applyNumberFormat="1" applyFont="1" applyAlignment="1">
      <alignment horizontal="center" vertical="top"/>
    </xf>
    <xf numFmtId="0" fontId="29" fillId="0" borderId="0" xfId="5" applyFont="1" applyAlignment="1">
      <alignment vertical="top" wrapText="1"/>
    </xf>
    <xf numFmtId="0" fontId="57" fillId="0" borderId="24" xfId="5" applyFont="1" applyBorder="1" applyAlignment="1">
      <alignment horizontal="center" vertical="center"/>
    </xf>
    <xf numFmtId="0" fontId="57" fillId="0" borderId="44" xfId="5" applyFont="1" applyBorder="1" applyAlignment="1">
      <alignment vertical="center"/>
    </xf>
    <xf numFmtId="0" fontId="57" fillId="0" borderId="26" xfId="5" applyFont="1" applyBorder="1" applyAlignment="1">
      <alignment vertical="center"/>
    </xf>
    <xf numFmtId="0" fontId="57" fillId="0" borderId="84" xfId="5" applyFont="1" applyBorder="1" applyAlignment="1">
      <alignment vertical="center"/>
    </xf>
    <xf numFmtId="0" fontId="57" fillId="0" borderId="46" xfId="5" applyFont="1" applyBorder="1" applyAlignment="1">
      <alignment vertical="center"/>
    </xf>
    <xf numFmtId="0" fontId="57" fillId="0" borderId="61" xfId="5" applyFont="1" applyBorder="1" applyAlignment="1">
      <alignment horizontal="center" vertical="center" wrapText="1"/>
    </xf>
    <xf numFmtId="0" fontId="57" fillId="0" borderId="62" xfId="5" applyFont="1" applyBorder="1" applyAlignment="1">
      <alignment horizontal="center" vertical="center" wrapText="1"/>
    </xf>
    <xf numFmtId="0" fontId="57" fillId="0" borderId="23" xfId="5" applyFont="1" applyBorder="1" applyAlignment="1">
      <alignment vertical="center"/>
    </xf>
    <xf numFmtId="0" fontId="57" fillId="0" borderId="0" xfId="5" applyFont="1" applyAlignment="1">
      <alignment vertical="center"/>
    </xf>
    <xf numFmtId="0" fontId="57" fillId="0" borderId="8" xfId="5" applyFont="1" applyBorder="1" applyAlignment="1">
      <alignment horizontal="center" vertical="center"/>
    </xf>
    <xf numFmtId="0" fontId="57" fillId="0" borderId="16" xfId="5" applyFont="1" applyBorder="1" applyAlignment="1">
      <alignment vertical="center"/>
    </xf>
    <xf numFmtId="0" fontId="57" fillId="0" borderId="107" xfId="5" applyFont="1" applyBorder="1" applyAlignment="1">
      <alignment horizontal="center" vertical="center"/>
    </xf>
    <xf numFmtId="0" fontId="57" fillId="0" borderId="70" xfId="5" applyFont="1" applyBorder="1" applyAlignment="1">
      <alignment horizontal="center" vertical="center"/>
    </xf>
    <xf numFmtId="0" fontId="57" fillId="0" borderId="108" xfId="5" applyFont="1" applyBorder="1" applyAlignment="1">
      <alignment vertical="center"/>
    </xf>
    <xf numFmtId="0" fontId="57" fillId="0" borderId="5" xfId="5" applyFont="1" applyBorder="1" applyAlignment="1">
      <alignment horizontal="center" vertical="center"/>
    </xf>
    <xf numFmtId="0" fontId="57" fillId="0" borderId="26" xfId="5" applyFont="1" applyBorder="1" applyAlignment="1">
      <alignment horizontal="center" vertical="center"/>
    </xf>
    <xf numFmtId="0" fontId="57" fillId="0" borderId="6" xfId="5" applyFont="1" applyBorder="1" applyAlignment="1">
      <alignment horizontal="center" vertical="center"/>
    </xf>
    <xf numFmtId="0" fontId="57" fillId="0" borderId="77" xfId="5" applyFont="1" applyBorder="1" applyAlignment="1">
      <alignment horizontal="center" vertical="center"/>
    </xf>
    <xf numFmtId="0" fontId="57" fillId="0" borderId="110" xfId="5" applyFont="1" applyBorder="1" applyAlignment="1">
      <alignment horizontal="center" vertical="center"/>
    </xf>
    <xf numFmtId="0" fontId="57" fillId="0" borderId="64" xfId="5" applyFont="1" applyBorder="1" applyAlignment="1">
      <alignment horizontal="center" vertical="center"/>
    </xf>
    <xf numFmtId="0" fontId="57" fillId="0" borderId="63" xfId="5" applyFont="1" applyBorder="1" applyAlignment="1">
      <alignment vertical="center"/>
    </xf>
    <xf numFmtId="0" fontId="57" fillId="0" borderId="111" xfId="5" applyFont="1" applyBorder="1" applyAlignment="1">
      <alignment horizontal="center" vertical="center" wrapText="1"/>
    </xf>
    <xf numFmtId="0" fontId="57" fillId="0" borderId="112" xfId="5" applyFont="1" applyBorder="1" applyAlignment="1">
      <alignment horizontal="center" vertical="center" wrapText="1"/>
    </xf>
    <xf numFmtId="0" fontId="57" fillId="0" borderId="113" xfId="5" applyFont="1" applyBorder="1" applyAlignment="1">
      <alignment horizontal="center" vertical="center"/>
    </xf>
    <xf numFmtId="0" fontId="57" fillId="0" borderId="114" xfId="5" applyFont="1" applyBorder="1" applyAlignment="1">
      <alignment vertical="center"/>
    </xf>
    <xf numFmtId="0" fontId="57" fillId="0" borderId="9" xfId="5" applyFont="1" applyBorder="1" applyAlignment="1">
      <alignment horizontal="center" vertical="center" wrapText="1"/>
    </xf>
    <xf numFmtId="0" fontId="57" fillId="0" borderId="23" xfId="5" applyFont="1" applyBorder="1" applyAlignment="1">
      <alignment horizontal="center" vertical="center" wrapText="1"/>
    </xf>
    <xf numFmtId="0" fontId="57" fillId="0" borderId="10" xfId="5" applyFont="1" applyBorder="1" applyAlignment="1">
      <alignment horizontal="center" vertical="center"/>
    </xf>
    <xf numFmtId="0" fontId="57" fillId="0" borderId="77" xfId="5" applyFont="1" applyBorder="1" applyAlignment="1">
      <alignment horizontal="center" vertical="center" wrapText="1"/>
    </xf>
    <xf numFmtId="0" fontId="57" fillId="0" borderId="110" xfId="5" applyFont="1" applyBorder="1" applyAlignment="1">
      <alignment horizontal="center" vertical="center" wrapText="1"/>
    </xf>
    <xf numFmtId="0" fontId="57" fillId="0" borderId="22" xfId="5" applyFont="1" applyBorder="1" applyAlignment="1">
      <alignment horizontal="center" vertical="center" wrapText="1"/>
    </xf>
    <xf numFmtId="0" fontId="57" fillId="0" borderId="55" xfId="5" applyFont="1" applyBorder="1" applyAlignment="1">
      <alignment horizontal="center" vertical="center" wrapText="1"/>
    </xf>
    <xf numFmtId="0" fontId="57" fillId="0" borderId="19" xfId="5" applyFont="1" applyBorder="1" applyAlignment="1">
      <alignment horizontal="center" vertical="center"/>
    </xf>
    <xf numFmtId="0" fontId="57" fillId="0" borderId="45" xfId="5" applyFont="1" applyBorder="1" applyAlignment="1">
      <alignment vertical="center"/>
    </xf>
    <xf numFmtId="0" fontId="57" fillId="0" borderId="65" xfId="5" applyFont="1" applyBorder="1" applyAlignment="1">
      <alignment horizontal="center" vertical="center"/>
    </xf>
    <xf numFmtId="0" fontId="57" fillId="0" borderId="68" xfId="5" applyFont="1" applyBorder="1" applyAlignment="1">
      <alignment horizontal="center" vertical="center"/>
    </xf>
    <xf numFmtId="0" fontId="57" fillId="0" borderId="115" xfId="5" applyFont="1" applyBorder="1" applyAlignment="1">
      <alignment vertical="center"/>
    </xf>
    <xf numFmtId="0" fontId="57" fillId="0" borderId="28" xfId="5" applyFont="1" applyBorder="1" applyAlignment="1">
      <alignment horizontal="center" vertical="center"/>
    </xf>
    <xf numFmtId="0" fontId="57" fillId="0" borderId="11" xfId="5" applyFont="1" applyBorder="1" applyAlignment="1">
      <alignment horizontal="center" vertical="center"/>
    </xf>
    <xf numFmtId="0" fontId="57" fillId="0" borderId="17" xfId="5" applyFont="1" applyBorder="1" applyAlignment="1">
      <alignment vertical="center"/>
    </xf>
    <xf numFmtId="0" fontId="66" fillId="0" borderId="0" xfId="5" applyFont="1" applyAlignment="1">
      <alignment horizontal="left" vertical="center"/>
    </xf>
    <xf numFmtId="0" fontId="66" fillId="0" borderId="0" xfId="5" applyFont="1" applyAlignment="1">
      <alignment vertical="center"/>
    </xf>
    <xf numFmtId="0" fontId="6" fillId="0" borderId="0" xfId="5" applyFont="1" applyAlignment="1">
      <alignment vertical="center"/>
    </xf>
    <xf numFmtId="0" fontId="39" fillId="0" borderId="0" xfId="5" applyFont="1" applyAlignment="1">
      <alignment vertical="center"/>
    </xf>
    <xf numFmtId="0" fontId="63" fillId="0" borderId="0" xfId="5" applyFont="1" applyAlignment="1">
      <alignment vertical="center"/>
    </xf>
    <xf numFmtId="0" fontId="30" fillId="0" borderId="0" xfId="5" applyFont="1" applyAlignment="1">
      <alignment vertical="center"/>
    </xf>
    <xf numFmtId="0" fontId="7" fillId="0" borderId="0" xfId="5" applyFont="1" applyAlignment="1">
      <alignment horizontal="center" vertical="center"/>
    </xf>
    <xf numFmtId="0" fontId="10" fillId="0" borderId="0" xfId="5" applyFont="1" applyAlignment="1">
      <alignment horizontal="center" vertical="center"/>
    </xf>
    <xf numFmtId="0" fontId="30" fillId="0" borderId="0" xfId="5" applyFont="1" applyAlignment="1">
      <alignment horizontal="center" vertical="center"/>
    </xf>
    <xf numFmtId="0" fontId="63" fillId="0" borderId="0" xfId="5" applyFont="1" applyAlignment="1">
      <alignment horizontal="left" vertical="center"/>
    </xf>
    <xf numFmtId="0" fontId="10" fillId="0" borderId="42" xfId="5" applyFont="1" applyBorder="1" applyAlignment="1">
      <alignment horizontal="center" vertical="center"/>
    </xf>
    <xf numFmtId="0" fontId="20" fillId="0" borderId="0" xfId="5" applyFont="1" applyAlignment="1">
      <alignment vertical="center"/>
    </xf>
    <xf numFmtId="0" fontId="74" fillId="0" borderId="0" xfId="5" applyFont="1" applyAlignment="1">
      <alignment horizontal="center" vertical="center"/>
    </xf>
    <xf numFmtId="0" fontId="20" fillId="0" borderId="0" xfId="5" applyFont="1" applyAlignment="1">
      <alignment horizontal="left" vertical="top"/>
    </xf>
    <xf numFmtId="186" fontId="10" fillId="0" borderId="21" xfId="5" applyNumberFormat="1" applyFont="1" applyBorder="1" applyAlignment="1">
      <alignment vertical="center"/>
    </xf>
    <xf numFmtId="0" fontId="19" fillId="0" borderId="0" xfId="5" applyFont="1" applyAlignment="1">
      <alignment horizontal="left" vertical="top"/>
    </xf>
    <xf numFmtId="0" fontId="28" fillId="0" borderId="0" xfId="5" applyFont="1" applyAlignment="1">
      <alignment horizontal="left" vertical="top" wrapText="1"/>
    </xf>
    <xf numFmtId="0" fontId="28" fillId="0" borderId="0" xfId="5" applyFont="1" applyAlignment="1">
      <alignment horizontal="left" vertical="top"/>
    </xf>
    <xf numFmtId="0" fontId="62" fillId="2" borderId="19" xfId="10" applyFont="1" applyFill="1" applyBorder="1" applyAlignment="1">
      <alignment horizontal="center" vertical="center"/>
    </xf>
    <xf numFmtId="0" fontId="28" fillId="2" borderId="10" xfId="5" applyFont="1" applyFill="1" applyBorder="1" applyAlignment="1">
      <alignment horizontal="center" vertical="center"/>
    </xf>
    <xf numFmtId="0" fontId="28" fillId="2" borderId="6" xfId="5" applyFont="1" applyFill="1" applyBorder="1" applyAlignment="1">
      <alignment horizontal="center" vertical="center"/>
    </xf>
    <xf numFmtId="0" fontId="75" fillId="0" borderId="0" xfId="5" applyFont="1" applyAlignment="1">
      <alignment vertical="center"/>
    </xf>
    <xf numFmtId="0" fontId="76" fillId="0" borderId="0" xfId="5" applyFont="1" applyAlignment="1">
      <alignment vertical="top"/>
    </xf>
    <xf numFmtId="0" fontId="76" fillId="0" borderId="0" xfId="5" applyFont="1" applyAlignment="1">
      <alignment vertical="center"/>
    </xf>
    <xf numFmtId="186" fontId="10" fillId="0" borderId="24" xfId="5" applyNumberFormat="1" applyFont="1" applyBorder="1" applyAlignment="1">
      <alignment vertical="center"/>
    </xf>
    <xf numFmtId="186" fontId="10" fillId="0" borderId="118" xfId="5" applyNumberFormat="1" applyFont="1" applyBorder="1" applyAlignment="1">
      <alignment vertical="center"/>
    </xf>
    <xf numFmtId="186" fontId="10" fillId="0" borderId="20" xfId="5" applyNumberFormat="1" applyFont="1" applyBorder="1" applyAlignment="1">
      <alignment vertical="center"/>
    </xf>
    <xf numFmtId="186" fontId="10" fillId="0" borderId="54" xfId="5" applyNumberFormat="1" applyFont="1" applyBorder="1" applyAlignment="1">
      <alignment vertical="center"/>
    </xf>
    <xf numFmtId="186" fontId="10" fillId="0" borderId="53" xfId="5" applyNumberFormat="1" applyFont="1" applyBorder="1" applyAlignment="1">
      <alignment vertical="center"/>
    </xf>
    <xf numFmtId="186" fontId="10" fillId="0" borderId="7" xfId="5" applyNumberFormat="1" applyFont="1" applyBorder="1" applyAlignment="1">
      <alignment vertical="center"/>
    </xf>
    <xf numFmtId="0" fontId="28" fillId="2" borderId="29" xfId="5" applyFont="1" applyFill="1" applyBorder="1" applyAlignment="1">
      <alignment horizontal="center" vertical="center"/>
    </xf>
    <xf numFmtId="0" fontId="28" fillId="2" borderId="113" xfId="5" applyFont="1" applyFill="1" applyBorder="1" applyAlignment="1">
      <alignment horizontal="center" vertical="center"/>
    </xf>
    <xf numFmtId="186" fontId="10" fillId="0" borderId="112" xfId="5" applyNumberFormat="1" applyFont="1" applyBorder="1" applyAlignment="1">
      <alignment vertical="center"/>
    </xf>
    <xf numFmtId="0" fontId="28" fillId="2" borderId="7" xfId="5" applyFont="1" applyFill="1" applyBorder="1" applyAlignment="1">
      <alignment horizontal="center" vertical="center"/>
    </xf>
    <xf numFmtId="0" fontId="30" fillId="2" borderId="42" xfId="5" applyFont="1" applyFill="1" applyBorder="1" applyAlignment="1">
      <alignment horizontal="center" vertical="center"/>
    </xf>
    <xf numFmtId="0" fontId="30" fillId="2" borderId="34" xfId="5" applyFont="1" applyFill="1" applyBorder="1" applyAlignment="1">
      <alignment horizontal="center" vertical="center"/>
    </xf>
    <xf numFmtId="0" fontId="30" fillId="2" borderId="119" xfId="5" applyFont="1" applyFill="1" applyBorder="1" applyAlignment="1">
      <alignment horizontal="center" vertical="center"/>
    </xf>
    <xf numFmtId="0" fontId="30" fillId="2" borderId="120" xfId="5" applyFont="1" applyFill="1" applyBorder="1" applyAlignment="1">
      <alignment horizontal="center" vertical="center"/>
    </xf>
    <xf numFmtId="186" fontId="10" fillId="0" borderId="121" xfId="5" applyNumberFormat="1" applyFont="1" applyBorder="1" applyAlignment="1">
      <alignment vertical="center"/>
    </xf>
    <xf numFmtId="186" fontId="10" fillId="0" borderId="122" xfId="5" applyNumberFormat="1" applyFont="1" applyBorder="1" applyAlignment="1">
      <alignment vertical="center"/>
    </xf>
    <xf numFmtId="186" fontId="10" fillId="0" borderId="123" xfId="5" applyNumberFormat="1" applyFont="1" applyBorder="1" applyAlignment="1">
      <alignment vertical="center"/>
    </xf>
    <xf numFmtId="186" fontId="10" fillId="0" borderId="124" xfId="5" applyNumberFormat="1" applyFont="1" applyBorder="1" applyAlignment="1">
      <alignment vertical="center"/>
    </xf>
    <xf numFmtId="186" fontId="10" fillId="0" borderId="125" xfId="5" applyNumberFormat="1" applyFont="1" applyBorder="1" applyAlignment="1">
      <alignment vertical="center"/>
    </xf>
    <xf numFmtId="186" fontId="10" fillId="0" borderId="126" xfId="5" applyNumberFormat="1" applyFont="1" applyBorder="1" applyAlignment="1">
      <alignment vertical="center"/>
    </xf>
    <xf numFmtId="0" fontId="19" fillId="2" borderId="39" xfId="6" applyFont="1" applyFill="1" applyBorder="1" applyAlignment="1">
      <alignment horizontal="center" vertical="center" wrapText="1"/>
    </xf>
    <xf numFmtId="0" fontId="19" fillId="2" borderId="18" xfId="6" applyFont="1" applyFill="1" applyBorder="1" applyAlignment="1">
      <alignment horizontal="center" vertical="center" wrapText="1"/>
    </xf>
    <xf numFmtId="0" fontId="19" fillId="2" borderId="18" xfId="6" applyFont="1" applyFill="1" applyBorder="1" applyAlignment="1">
      <alignment horizontal="center" vertical="center"/>
    </xf>
    <xf numFmtId="176" fontId="18" fillId="2" borderId="35" xfId="5" applyNumberFormat="1" applyFont="1" applyFill="1" applyBorder="1" applyAlignment="1">
      <alignment horizontal="center" vertical="center"/>
    </xf>
    <xf numFmtId="0" fontId="19" fillId="2" borderId="18" xfId="6" applyFont="1" applyFill="1" applyBorder="1" applyAlignment="1">
      <alignment vertical="center" wrapText="1"/>
    </xf>
    <xf numFmtId="0" fontId="19" fillId="2" borderId="113" xfId="6" applyFont="1" applyFill="1" applyBorder="1" applyAlignment="1">
      <alignment vertical="center" wrapText="1"/>
    </xf>
    <xf numFmtId="0" fontId="19" fillId="2" borderId="7" xfId="6" applyFont="1" applyFill="1" applyBorder="1" applyAlignment="1">
      <alignment vertical="center" wrapText="1"/>
    </xf>
    <xf numFmtId="0" fontId="19" fillId="8" borderId="7" xfId="6" applyFont="1" applyFill="1" applyBorder="1" applyAlignment="1">
      <alignment vertical="center" wrapText="1"/>
    </xf>
    <xf numFmtId="0" fontId="6" fillId="0" borderId="0" xfId="6" applyFont="1" applyAlignment="1">
      <alignment vertical="center" wrapText="1"/>
    </xf>
    <xf numFmtId="181" fontId="30" fillId="0" borderId="0" xfId="5" applyNumberFormat="1" applyFont="1" applyAlignment="1">
      <alignment vertical="center"/>
    </xf>
    <xf numFmtId="0" fontId="19" fillId="0" borderId="0" xfId="5" applyFont="1" applyAlignment="1">
      <alignment vertical="top"/>
    </xf>
    <xf numFmtId="0" fontId="57" fillId="0" borderId="55" xfId="5" applyFont="1" applyBorder="1" applyAlignment="1">
      <alignment vertical="center"/>
    </xf>
    <xf numFmtId="0" fontId="57" fillId="0" borderId="48" xfId="5" applyFont="1" applyBorder="1" applyAlignment="1">
      <alignment vertical="center"/>
    </xf>
    <xf numFmtId="0" fontId="57" fillId="0" borderId="20" xfId="5" applyFont="1" applyBorder="1" applyAlignment="1">
      <alignment horizontal="center" vertical="center"/>
    </xf>
    <xf numFmtId="0" fontId="28" fillId="2" borderId="82" xfId="5" applyFont="1" applyFill="1" applyBorder="1" applyAlignment="1">
      <alignment horizontal="center" vertical="center" wrapText="1"/>
    </xf>
    <xf numFmtId="0" fontId="28" fillId="2" borderId="81" xfId="5" applyFont="1" applyFill="1" applyBorder="1" applyAlignment="1">
      <alignment horizontal="center" vertical="center" wrapText="1"/>
    </xf>
    <xf numFmtId="0" fontId="28" fillId="2" borderId="116" xfId="5" applyFont="1" applyFill="1" applyBorder="1" applyAlignment="1">
      <alignment horizontal="center" vertical="center" wrapText="1"/>
    </xf>
    <xf numFmtId="186" fontId="10" fillId="0" borderId="117" xfId="5" applyNumberFormat="1" applyFont="1" applyBorder="1" applyAlignment="1">
      <alignment vertical="center"/>
    </xf>
    <xf numFmtId="186" fontId="10" fillId="0" borderId="130" xfId="5" applyNumberFormat="1" applyFont="1" applyBorder="1" applyAlignment="1">
      <alignment vertical="center"/>
    </xf>
    <xf numFmtId="186" fontId="10" fillId="0" borderId="131" xfId="5" applyNumberFormat="1" applyFont="1" applyBorder="1" applyAlignment="1">
      <alignment vertical="center"/>
    </xf>
    <xf numFmtId="186" fontId="10" fillId="0" borderId="127" xfId="5" applyNumberFormat="1" applyFont="1" applyBorder="1" applyAlignment="1">
      <alignment vertical="center"/>
    </xf>
    <xf numFmtId="186" fontId="10" fillId="0" borderId="78" xfId="5" applyNumberFormat="1" applyFont="1" applyBorder="1" applyAlignment="1">
      <alignment vertical="center"/>
    </xf>
    <xf numFmtId="186" fontId="10" fillId="0" borderId="132" xfId="5" applyNumberFormat="1" applyFont="1" applyBorder="1" applyAlignment="1">
      <alignment vertical="center"/>
    </xf>
    <xf numFmtId="186" fontId="10" fillId="0" borderId="133" xfId="5" applyNumberFormat="1" applyFont="1" applyBorder="1" applyAlignment="1">
      <alignment vertical="center"/>
    </xf>
    <xf numFmtId="186" fontId="10" fillId="0" borderId="109" xfId="5" applyNumberFormat="1" applyFont="1" applyBorder="1" applyAlignment="1">
      <alignment vertical="center"/>
    </xf>
    <xf numFmtId="49" fontId="56" fillId="0" borderId="12" xfId="5" applyNumberFormat="1" applyFont="1" applyBorder="1" applyAlignment="1">
      <alignment horizontal="center" vertical="top" wrapText="1"/>
    </xf>
    <xf numFmtId="0" fontId="56" fillId="0" borderId="23" xfId="5" applyFont="1" applyBorder="1" applyAlignment="1">
      <alignment vertical="top" wrapText="1"/>
    </xf>
    <xf numFmtId="0" fontId="56" fillId="0" borderId="23" xfId="5" applyFont="1" applyBorder="1" applyAlignment="1">
      <alignment horizontal="left" vertical="top" wrapText="1"/>
    </xf>
    <xf numFmtId="49" fontId="56" fillId="0" borderId="12" xfId="5" applyNumberFormat="1" applyFont="1" applyBorder="1" applyAlignment="1">
      <alignment horizontal="center" vertical="top"/>
    </xf>
    <xf numFmtId="0" fontId="76" fillId="0" borderId="0" xfId="5" applyFont="1" applyAlignment="1">
      <alignment vertical="center" wrapText="1"/>
    </xf>
    <xf numFmtId="0" fontId="6" fillId="0" borderId="0" xfId="7" applyFont="1" applyAlignment="1">
      <alignment vertical="center"/>
    </xf>
    <xf numFmtId="0" fontId="7" fillId="0" borderId="0" xfId="7" applyFont="1" applyAlignment="1">
      <alignment vertical="center"/>
    </xf>
    <xf numFmtId="185" fontId="19" fillId="0" borderId="137" xfId="7" applyNumberFormat="1" applyFont="1" applyBorder="1" applyAlignment="1">
      <alignment vertical="center"/>
    </xf>
    <xf numFmtId="184" fontId="19" fillId="0" borderId="138" xfId="7" applyNumberFormat="1" applyFont="1" applyBorder="1" applyAlignment="1">
      <alignment horizontal="center" vertical="center"/>
    </xf>
    <xf numFmtId="184" fontId="19" fillId="0" borderId="139" xfId="7" applyNumberFormat="1" applyFont="1" applyBorder="1" applyAlignment="1">
      <alignment horizontal="center" vertical="center"/>
    </xf>
    <xf numFmtId="0" fontId="11" fillId="0" borderId="0" xfId="7" applyFont="1" applyAlignment="1">
      <alignment vertical="center"/>
    </xf>
    <xf numFmtId="0" fontId="34" fillId="2" borderId="20" xfId="1" applyFont="1" applyFill="1" applyBorder="1" applyAlignment="1">
      <alignment horizontal="center" vertical="center"/>
    </xf>
    <xf numFmtId="0" fontId="77" fillId="7" borderId="0" xfId="1" applyFont="1" applyFill="1">
      <alignment vertical="center"/>
    </xf>
    <xf numFmtId="0" fontId="78" fillId="7" borderId="0" xfId="1" applyFont="1" applyFill="1">
      <alignment vertical="center"/>
    </xf>
    <xf numFmtId="0" fontId="79" fillId="7" borderId="0" xfId="1" applyFont="1" applyFill="1">
      <alignment vertical="center"/>
    </xf>
    <xf numFmtId="0" fontId="62" fillId="7" borderId="0" xfId="1" applyFont="1" applyFill="1">
      <alignment vertical="center"/>
    </xf>
    <xf numFmtId="0" fontId="62" fillId="0" borderId="20" xfId="1" applyFont="1" applyBorder="1">
      <alignment vertical="center"/>
    </xf>
    <xf numFmtId="0" fontId="34" fillId="0" borderId="48" xfId="1" applyFont="1" applyBorder="1">
      <alignment vertical="center"/>
    </xf>
    <xf numFmtId="0" fontId="34" fillId="0" borderId="55" xfId="1" applyFont="1" applyBorder="1">
      <alignment vertical="center"/>
    </xf>
    <xf numFmtId="0" fontId="62" fillId="0" borderId="84" xfId="1" applyFont="1" applyBorder="1" applyAlignment="1">
      <alignment horizontal="left" vertical="top" shrinkToFit="1"/>
    </xf>
    <xf numFmtId="0" fontId="34" fillId="0" borderId="26" xfId="1" applyFont="1" applyBorder="1">
      <alignment vertical="center"/>
    </xf>
    <xf numFmtId="187" fontId="34" fillId="0" borderId="84" xfId="1" applyNumberFormat="1" applyFont="1" applyBorder="1">
      <alignment vertical="center"/>
    </xf>
    <xf numFmtId="0" fontId="34" fillId="0" borderId="84" xfId="1" applyFont="1" applyBorder="1">
      <alignment vertical="center"/>
    </xf>
    <xf numFmtId="0" fontId="34" fillId="0" borderId="8" xfId="1" applyFont="1" applyBorder="1">
      <alignment vertical="center"/>
    </xf>
    <xf numFmtId="0" fontId="62" fillId="0" borderId="84" xfId="1" applyFont="1" applyBorder="1" applyAlignment="1">
      <alignment vertical="top" wrapText="1" shrinkToFit="1"/>
    </xf>
    <xf numFmtId="0" fontId="62" fillId="0" borderId="26" xfId="1" applyFont="1" applyBorder="1" applyAlignment="1">
      <alignment vertical="top" wrapText="1" shrinkToFit="1"/>
    </xf>
    <xf numFmtId="0" fontId="62" fillId="0" borderId="12" xfId="1" applyFont="1" applyBorder="1" applyAlignment="1">
      <alignment horizontal="left" vertical="top" shrinkToFit="1"/>
    </xf>
    <xf numFmtId="0" fontId="34" fillId="0" borderId="23" xfId="1" applyFont="1" applyBorder="1">
      <alignment vertical="center"/>
    </xf>
    <xf numFmtId="0" fontId="34" fillId="0" borderId="12" xfId="1" applyFont="1" applyBorder="1">
      <alignment vertical="center"/>
    </xf>
    <xf numFmtId="0" fontId="62" fillId="0" borderId="23" xfId="1" applyFont="1" applyBorder="1" applyAlignment="1">
      <alignment vertical="top" wrapText="1" shrinkToFit="1"/>
    </xf>
    <xf numFmtId="0" fontId="62" fillId="0" borderId="23" xfId="1" applyFont="1" applyBorder="1" applyAlignment="1">
      <alignment horizontal="center" vertical="top" shrinkToFit="1"/>
    </xf>
    <xf numFmtId="187" fontId="62" fillId="0" borderId="12" xfId="1" applyNumberFormat="1" applyFont="1" applyBorder="1" applyAlignment="1">
      <alignment vertical="top" shrinkToFit="1"/>
    </xf>
    <xf numFmtId="0" fontId="62" fillId="0" borderId="12" xfId="1" applyFont="1" applyBorder="1" applyAlignment="1">
      <alignment horizontal="center" vertical="top" shrinkToFit="1"/>
    </xf>
    <xf numFmtId="0" fontId="34" fillId="0" borderId="23" xfId="1" applyFont="1" applyBorder="1" applyAlignment="1">
      <alignment vertical="top" shrinkToFit="1"/>
    </xf>
    <xf numFmtId="0" fontId="62" fillId="0" borderId="20" xfId="1" applyFont="1" applyBorder="1" applyAlignment="1">
      <alignment horizontal="center" vertical="top" shrinkToFit="1"/>
    </xf>
    <xf numFmtId="0" fontId="62" fillId="0" borderId="48" xfId="1" applyFont="1" applyBorder="1" applyAlignment="1">
      <alignment horizontal="center" vertical="top" shrinkToFit="1"/>
    </xf>
    <xf numFmtId="0" fontId="62" fillId="0" borderId="55" xfId="1" applyFont="1" applyBorder="1" applyAlignment="1">
      <alignment horizontal="center" vertical="top" shrinkToFit="1"/>
    </xf>
    <xf numFmtId="187" fontId="62" fillId="0" borderId="48" xfId="1" applyNumberFormat="1" applyFont="1" applyBorder="1" applyAlignment="1">
      <alignment vertical="top" shrinkToFit="1"/>
    </xf>
    <xf numFmtId="0" fontId="34" fillId="0" borderId="48" xfId="1" applyFont="1" applyBorder="1" applyAlignment="1">
      <alignment vertical="top" shrinkToFit="1"/>
    </xf>
    <xf numFmtId="0" fontId="34" fillId="0" borderId="55" xfId="1" applyFont="1" applyBorder="1" applyAlignment="1">
      <alignment vertical="top" shrinkToFit="1"/>
    </xf>
    <xf numFmtId="0" fontId="34" fillId="0" borderId="20" xfId="1" applyFont="1" applyBorder="1">
      <alignment vertical="center"/>
    </xf>
    <xf numFmtId="0" fontId="62" fillId="13" borderId="26" xfId="1" applyFont="1" applyFill="1" applyBorder="1" applyAlignment="1">
      <alignment horizontal="right"/>
    </xf>
    <xf numFmtId="0" fontId="62" fillId="13" borderId="84" xfId="1" applyFont="1" applyFill="1" applyBorder="1" applyAlignment="1">
      <alignment horizontal="right"/>
    </xf>
    <xf numFmtId="0" fontId="62" fillId="14" borderId="96" xfId="1" applyFont="1" applyFill="1" applyBorder="1" applyAlignment="1">
      <alignment horizontal="right"/>
    </xf>
    <xf numFmtId="0" fontId="62" fillId="14" borderId="62" xfId="1" applyFont="1" applyFill="1" applyBorder="1" applyAlignment="1">
      <alignment horizontal="right"/>
    </xf>
    <xf numFmtId="0" fontId="62" fillId="14" borderId="84" xfId="1" applyFont="1" applyFill="1" applyBorder="1" applyAlignment="1">
      <alignment horizontal="right"/>
    </xf>
    <xf numFmtId="0" fontId="62" fillId="14" borderId="61" xfId="1" applyFont="1" applyFill="1" applyBorder="1" applyAlignment="1">
      <alignment horizontal="right"/>
    </xf>
    <xf numFmtId="0" fontId="62" fillId="14" borderId="8" xfId="1" applyFont="1" applyFill="1" applyBorder="1" applyAlignment="1">
      <alignment horizontal="right"/>
    </xf>
    <xf numFmtId="0" fontId="62" fillId="14" borderId="26" xfId="1" applyFont="1" applyFill="1" applyBorder="1" applyAlignment="1">
      <alignment horizontal="right"/>
    </xf>
    <xf numFmtId="0" fontId="32" fillId="6" borderId="6" xfId="1" applyFont="1" applyFill="1" applyBorder="1" applyAlignment="1">
      <alignment horizontal="right" vertical="center"/>
    </xf>
    <xf numFmtId="0" fontId="32" fillId="14" borderId="62" xfId="1" applyFont="1" applyFill="1" applyBorder="1" applyAlignment="1">
      <alignment horizontal="left" vertical="center" wrapText="1" indent="1"/>
    </xf>
    <xf numFmtId="0" fontId="32" fillId="14" borderId="61" xfId="1" applyFont="1" applyFill="1" applyBorder="1" applyAlignment="1">
      <alignment horizontal="left" vertical="center" wrapText="1" indent="1"/>
    </xf>
    <xf numFmtId="0" fontId="32" fillId="14" borderId="24" xfId="1" applyFont="1" applyFill="1" applyBorder="1" applyAlignment="1">
      <alignment horizontal="left" vertical="center" indent="1"/>
    </xf>
    <xf numFmtId="0" fontId="62" fillId="14" borderId="103" xfId="1" applyFont="1" applyFill="1" applyBorder="1" applyAlignment="1">
      <alignment horizontal="right"/>
    </xf>
    <xf numFmtId="0" fontId="62" fillId="14" borderId="96" xfId="1" applyFont="1" applyFill="1" applyBorder="1" applyAlignment="1">
      <alignment horizontal="right" vertical="center"/>
    </xf>
    <xf numFmtId="0" fontId="62" fillId="14" borderId="84" xfId="1" applyFont="1" applyFill="1" applyBorder="1" applyAlignment="1">
      <alignment horizontal="right" vertical="center"/>
    </xf>
    <xf numFmtId="0" fontId="62" fillId="3" borderId="24" xfId="1" applyFont="1" applyFill="1" applyBorder="1" applyAlignment="1">
      <alignment horizontal="right"/>
    </xf>
    <xf numFmtId="0" fontId="62" fillId="3" borderId="62" xfId="1" applyFont="1" applyFill="1" applyBorder="1" applyAlignment="1">
      <alignment horizontal="right"/>
    </xf>
    <xf numFmtId="0" fontId="62" fillId="3" borderId="61" xfId="1" applyFont="1" applyFill="1" applyBorder="1" applyAlignment="1">
      <alignment horizontal="right"/>
    </xf>
    <xf numFmtId="0" fontId="62" fillId="3" borderId="103" xfId="1" applyFont="1" applyFill="1" applyBorder="1" applyAlignment="1">
      <alignment horizontal="right"/>
    </xf>
    <xf numFmtId="0" fontId="62" fillId="0" borderId="62" xfId="1" applyFont="1" applyBorder="1" applyAlignment="1">
      <alignment horizontal="right"/>
    </xf>
    <xf numFmtId="0" fontId="62" fillId="3" borderId="62" xfId="1" applyFont="1" applyFill="1" applyBorder="1" applyAlignment="1">
      <alignment horizontal="right" shrinkToFit="1"/>
    </xf>
    <xf numFmtId="0" fontId="62" fillId="4" borderId="62" xfId="1" applyFont="1" applyFill="1" applyBorder="1" applyAlignment="1">
      <alignment horizontal="right"/>
    </xf>
    <xf numFmtId="0" fontId="62" fillId="0" borderId="61" xfId="1" applyFont="1" applyBorder="1" applyAlignment="1">
      <alignment horizontal="right"/>
    </xf>
    <xf numFmtId="0" fontId="62" fillId="0" borderId="92" xfId="1" applyFont="1" applyBorder="1" applyAlignment="1">
      <alignment horizontal="right"/>
    </xf>
    <xf numFmtId="0" fontId="62" fillId="0" borderId="8" xfId="1" applyFont="1" applyBorder="1" applyAlignment="1"/>
    <xf numFmtId="0" fontId="62" fillId="0" borderId="84" xfId="1" applyFont="1" applyBorder="1" applyAlignment="1"/>
    <xf numFmtId="0" fontId="62" fillId="0" borderId="26" xfId="1" applyFont="1" applyBorder="1" applyAlignment="1"/>
    <xf numFmtId="0" fontId="62" fillId="4" borderId="61" xfId="1" applyFont="1" applyFill="1" applyBorder="1" applyAlignment="1">
      <alignment horizontal="right"/>
    </xf>
    <xf numFmtId="0" fontId="62" fillId="4" borderId="92" xfId="1" applyFont="1" applyFill="1" applyBorder="1" applyAlignment="1">
      <alignment horizontal="right"/>
    </xf>
    <xf numFmtId="0" fontId="62" fillId="0" borderId="20" xfId="1" applyFont="1" applyBorder="1" applyAlignment="1"/>
    <xf numFmtId="0" fontId="62" fillId="0" borderId="48" xfId="1" applyFont="1" applyBorder="1" applyAlignment="1"/>
    <xf numFmtId="0" fontId="62" fillId="0" borderId="55" xfId="1" applyFont="1" applyBorder="1" applyAlignment="1"/>
    <xf numFmtId="0" fontId="34" fillId="7" borderId="8" xfId="1" applyFont="1" applyFill="1" applyBorder="1">
      <alignment vertical="center"/>
    </xf>
    <xf numFmtId="0" fontId="34" fillId="7" borderId="84" xfId="1" applyFont="1" applyFill="1" applyBorder="1">
      <alignment vertical="center"/>
    </xf>
    <xf numFmtId="0" fontId="34" fillId="7" borderId="26" xfId="1" applyFont="1" applyFill="1" applyBorder="1">
      <alignment vertical="center"/>
    </xf>
    <xf numFmtId="0" fontId="34" fillId="7" borderId="12" xfId="1" applyFont="1" applyFill="1" applyBorder="1">
      <alignment vertical="center"/>
    </xf>
    <xf numFmtId="0" fontId="34" fillId="7" borderId="23" xfId="1" applyFont="1" applyFill="1" applyBorder="1">
      <alignment vertical="center"/>
    </xf>
    <xf numFmtId="0" fontId="34" fillId="6" borderId="8" xfId="1" applyFont="1" applyFill="1" applyBorder="1">
      <alignment vertical="center"/>
    </xf>
    <xf numFmtId="0" fontId="34" fillId="6" borderId="84" xfId="1" applyFont="1" applyFill="1" applyBorder="1">
      <alignment vertical="center"/>
    </xf>
    <xf numFmtId="0" fontId="34" fillId="0" borderId="84" xfId="1" applyFont="1" applyBorder="1" applyAlignment="1">
      <alignment horizontal="center" vertical="center"/>
    </xf>
    <xf numFmtId="0" fontId="34" fillId="0" borderId="26" xfId="1" applyFont="1" applyBorder="1" applyAlignment="1">
      <alignment horizontal="center" vertical="center"/>
    </xf>
    <xf numFmtId="0" fontId="62" fillId="0" borderId="12" xfId="1" applyFont="1" applyBorder="1" applyAlignment="1">
      <alignment horizontal="right" vertical="center"/>
    </xf>
    <xf numFmtId="0" fontId="34" fillId="0" borderId="23" xfId="1" applyFont="1" applyBorder="1" applyAlignment="1">
      <alignment horizontal="center" vertical="center"/>
    </xf>
    <xf numFmtId="0" fontId="62" fillId="0" borderId="12" xfId="1" applyFont="1" applyBorder="1" applyAlignment="1">
      <alignment horizontal="center" vertical="center"/>
    </xf>
    <xf numFmtId="0" fontId="62" fillId="0" borderId="48" xfId="1" applyFont="1" applyBorder="1" applyAlignment="1">
      <alignment horizontal="center" vertical="center"/>
    </xf>
    <xf numFmtId="0" fontId="34" fillId="0" borderId="48" xfId="1" applyFont="1" applyBorder="1" applyAlignment="1">
      <alignment horizontal="center" vertical="center"/>
    </xf>
    <xf numFmtId="0" fontId="34" fillId="0" borderId="55" xfId="1" applyFont="1" applyBorder="1" applyAlignment="1">
      <alignment horizontal="center" vertical="center"/>
    </xf>
    <xf numFmtId="0" fontId="34" fillId="6" borderId="8" xfId="1" applyFont="1" applyFill="1" applyBorder="1" applyAlignment="1">
      <alignment horizontal="center" vertical="center"/>
    </xf>
    <xf numFmtId="0" fontId="34" fillId="6" borderId="84" xfId="1" applyFont="1" applyFill="1" applyBorder="1" applyAlignment="1">
      <alignment horizontal="center" vertical="center"/>
    </xf>
    <xf numFmtId="0" fontId="62" fillId="7" borderId="84" xfId="1" applyFont="1" applyFill="1" applyBorder="1" applyAlignment="1">
      <alignment horizontal="center" vertical="center"/>
    </xf>
    <xf numFmtId="0" fontId="62" fillId="7" borderId="26" xfId="1" applyFont="1" applyFill="1" applyBorder="1" applyAlignment="1">
      <alignment horizontal="center" vertical="center"/>
    </xf>
    <xf numFmtId="0" fontId="34" fillId="0" borderId="12" xfId="1" applyFont="1" applyBorder="1" applyAlignment="1">
      <alignment horizontal="right" vertical="center"/>
    </xf>
    <xf numFmtId="0" fontId="62" fillId="7" borderId="23" xfId="1" applyFont="1" applyFill="1" applyBorder="1" applyAlignment="1">
      <alignment horizontal="center" vertical="center"/>
    </xf>
    <xf numFmtId="0" fontId="34" fillId="0" borderId="20" xfId="1" applyFont="1" applyBorder="1" applyAlignment="1">
      <alignment horizontal="right" vertical="center"/>
    </xf>
    <xf numFmtId="0" fontId="34" fillId="0" borderId="48" xfId="1" applyFont="1" applyBorder="1" applyAlignment="1">
      <alignment horizontal="right" vertical="center"/>
    </xf>
    <xf numFmtId="0" fontId="62" fillId="0" borderId="48" xfId="1" applyFont="1" applyBorder="1" applyAlignment="1">
      <alignment horizontal="right" vertical="center"/>
    </xf>
    <xf numFmtId="0" fontId="62" fillId="7" borderId="48" xfId="1" applyFont="1" applyFill="1" applyBorder="1" applyAlignment="1">
      <alignment horizontal="center" vertical="center"/>
    </xf>
    <xf numFmtId="0" fontId="62" fillId="7" borderId="55" xfId="1" applyFont="1" applyFill="1" applyBorder="1" applyAlignment="1">
      <alignment horizontal="center" vertical="center"/>
    </xf>
    <xf numFmtId="0" fontId="62" fillId="2" borderId="62" xfId="1" applyFont="1" applyFill="1" applyBorder="1">
      <alignment vertical="center"/>
    </xf>
    <xf numFmtId="0" fontId="62" fillId="2" borderId="61" xfId="1" applyFont="1" applyFill="1" applyBorder="1">
      <alignment vertical="center"/>
    </xf>
    <xf numFmtId="0" fontId="34" fillId="6" borderId="84" xfId="1" applyFont="1" applyFill="1" applyBorder="1" applyAlignment="1">
      <alignment horizontal="left" vertical="center"/>
    </xf>
    <xf numFmtId="0" fontId="62" fillId="0" borderId="62" xfId="1" applyFont="1" applyBorder="1" applyAlignment="1">
      <alignment horizontal="right" shrinkToFit="1"/>
    </xf>
    <xf numFmtId="0" fontId="62" fillId="4" borderId="62" xfId="1" applyFont="1" applyFill="1" applyBorder="1" applyAlignment="1">
      <alignment horizontal="right" shrinkToFit="1"/>
    </xf>
    <xf numFmtId="0" fontId="34" fillId="0" borderId="48" xfId="1" applyFont="1" applyBorder="1" applyAlignment="1">
      <alignment horizontal="right" vertical="center" shrinkToFit="1"/>
    </xf>
    <xf numFmtId="0" fontId="62" fillId="0" borderId="48" xfId="1" applyFont="1" applyBorder="1" applyAlignment="1">
      <alignment vertical="center" shrinkToFit="1"/>
    </xf>
    <xf numFmtId="0" fontId="62" fillId="0" borderId="48" xfId="1" applyFont="1" applyBorder="1" applyAlignment="1">
      <alignment horizontal="right" vertical="center" shrinkToFit="1"/>
    </xf>
    <xf numFmtId="0" fontId="62" fillId="6" borderId="8" xfId="1" applyFont="1" applyFill="1" applyBorder="1" applyAlignment="1">
      <alignment horizontal="center" vertical="center" shrinkToFit="1"/>
    </xf>
    <xf numFmtId="0" fontId="62" fillId="6" borderId="84" xfId="1" applyFont="1" applyFill="1" applyBorder="1" applyAlignment="1">
      <alignment horizontal="center" vertical="center" shrinkToFit="1"/>
    </xf>
    <xf numFmtId="0" fontId="62" fillId="6" borderId="84" xfId="1" applyFont="1" applyFill="1" applyBorder="1" applyAlignment="1">
      <alignment vertical="center" shrinkToFit="1"/>
    </xf>
    <xf numFmtId="0" fontId="62" fillId="7" borderId="84" xfId="1" applyFont="1" applyFill="1" applyBorder="1" applyAlignment="1">
      <alignment vertical="center" shrinkToFit="1"/>
    </xf>
    <xf numFmtId="0" fontId="62" fillId="7" borderId="84" xfId="1" applyFont="1" applyFill="1" applyBorder="1" applyAlignment="1">
      <alignment vertical="center" wrapText="1"/>
    </xf>
    <xf numFmtId="0" fontId="62" fillId="7" borderId="26" xfId="1" applyFont="1" applyFill="1" applyBorder="1" applyAlignment="1">
      <alignment vertical="center" wrapText="1"/>
    </xf>
    <xf numFmtId="0" fontId="34" fillId="2" borderId="12" xfId="1" applyFont="1" applyFill="1" applyBorder="1" applyAlignment="1">
      <alignment horizontal="center" vertical="center"/>
    </xf>
    <xf numFmtId="0" fontId="62" fillId="0" borderId="12" xfId="1" applyFont="1" applyBorder="1">
      <alignment vertical="center"/>
    </xf>
    <xf numFmtId="0" fontId="62" fillId="0" borderId="23" xfId="1" applyFont="1" applyBorder="1" applyAlignment="1">
      <alignment horizontal="right" vertical="center"/>
    </xf>
    <xf numFmtId="0" fontId="62" fillId="0" borderId="48" xfId="1" applyFont="1" applyBorder="1">
      <alignment vertical="center"/>
    </xf>
    <xf numFmtId="0" fontId="62" fillId="7" borderId="48" xfId="1" applyFont="1" applyFill="1" applyBorder="1" applyAlignment="1">
      <alignment vertical="center" wrapText="1"/>
    </xf>
    <xf numFmtId="0" fontId="62" fillId="0" borderId="48" xfId="1" applyFont="1" applyBorder="1" applyAlignment="1">
      <alignment vertical="center" wrapText="1"/>
    </xf>
    <xf numFmtId="0" fontId="62" fillId="0" borderId="55" xfId="1" applyFont="1" applyBorder="1" applyAlignment="1">
      <alignment vertical="center" wrapText="1"/>
    </xf>
    <xf numFmtId="0" fontId="34" fillId="7" borderId="20" xfId="1" applyFont="1" applyFill="1" applyBorder="1">
      <alignment vertical="center"/>
    </xf>
    <xf numFmtId="0" fontId="34" fillId="7" borderId="48" xfId="1" applyFont="1" applyFill="1" applyBorder="1">
      <alignment vertical="center"/>
    </xf>
    <xf numFmtId="0" fontId="34" fillId="7" borderId="55" xfId="1" applyFont="1" applyFill="1" applyBorder="1">
      <alignment vertical="center"/>
    </xf>
    <xf numFmtId="176" fontId="28" fillId="2" borderId="2" xfId="5" applyNumberFormat="1" applyFont="1" applyFill="1" applyBorder="1" applyAlignment="1">
      <alignment horizontal="center" vertical="center"/>
    </xf>
    <xf numFmtId="176" fontId="28" fillId="2" borderId="2" xfId="5" applyNumberFormat="1" applyFont="1" applyFill="1" applyBorder="1" applyAlignment="1">
      <alignment horizontal="center" vertical="center" wrapText="1"/>
    </xf>
    <xf numFmtId="176" fontId="28" fillId="2" borderId="3" xfId="5" applyNumberFormat="1" applyFont="1" applyFill="1" applyBorder="1" applyAlignment="1">
      <alignment horizontal="center" vertical="center" wrapText="1"/>
    </xf>
    <xf numFmtId="0" fontId="28" fillId="2" borderId="72" xfId="5" applyFont="1" applyFill="1" applyBorder="1" applyAlignment="1">
      <alignment horizontal="center" vertical="center" wrapText="1"/>
    </xf>
    <xf numFmtId="176" fontId="28" fillId="2" borderId="7" xfId="5" applyNumberFormat="1" applyFont="1" applyFill="1" applyBorder="1" applyAlignment="1">
      <alignment horizontal="center" vertical="center"/>
    </xf>
    <xf numFmtId="189" fontId="34" fillId="0" borderId="7" xfId="5" applyNumberFormat="1" applyFont="1" applyBorder="1" applyAlignment="1">
      <alignment vertical="center"/>
    </xf>
    <xf numFmtId="189" fontId="34" fillId="3" borderId="84" xfId="5" applyNumberFormat="1" applyFont="1" applyFill="1" applyBorder="1" applyAlignment="1">
      <alignment vertical="center"/>
    </xf>
    <xf numFmtId="189" fontId="34" fillId="3" borderId="0" xfId="5" applyNumberFormat="1" applyFont="1" applyFill="1" applyAlignment="1">
      <alignment vertical="center"/>
    </xf>
    <xf numFmtId="183" fontId="34" fillId="4" borderId="7" xfId="2" applyNumberFormat="1" applyFont="1" applyFill="1" applyBorder="1" applyAlignment="1">
      <alignment vertical="center"/>
    </xf>
    <xf numFmtId="189" fontId="34" fillId="3" borderId="48" xfId="5" applyNumberFormat="1" applyFont="1" applyFill="1" applyBorder="1" applyAlignment="1">
      <alignment vertical="center"/>
    </xf>
    <xf numFmtId="0" fontId="28" fillId="5" borderId="15" xfId="5" applyFont="1" applyFill="1" applyBorder="1" applyAlignment="1">
      <alignment horizontal="center" vertical="center" wrapText="1"/>
    </xf>
    <xf numFmtId="0" fontId="28" fillId="5" borderId="0" xfId="5" applyFont="1" applyFill="1" applyAlignment="1">
      <alignment horizontal="center" vertical="center" wrapText="1"/>
    </xf>
    <xf numFmtId="176" fontId="28" fillId="5" borderId="7" xfId="5" applyNumberFormat="1" applyFont="1" applyFill="1" applyBorder="1" applyAlignment="1">
      <alignment horizontal="center" vertical="center"/>
    </xf>
    <xf numFmtId="189" fontId="34" fillId="5" borderId="7" xfId="5" applyNumberFormat="1" applyFont="1" applyFill="1" applyBorder="1" applyAlignment="1">
      <alignment vertical="center"/>
    </xf>
    <xf numFmtId="189" fontId="34" fillId="5" borderId="0" xfId="5" applyNumberFormat="1" applyFont="1" applyFill="1" applyAlignment="1">
      <alignment vertical="center"/>
    </xf>
    <xf numFmtId="189" fontId="34" fillId="3" borderId="7" xfId="5" applyNumberFormat="1" applyFont="1" applyFill="1" applyBorder="1" applyAlignment="1">
      <alignment vertical="center"/>
    </xf>
    <xf numFmtId="0" fontId="28" fillId="2" borderId="23" xfId="5" applyFont="1" applyFill="1" applyBorder="1" applyAlignment="1">
      <alignment horizontal="center" vertical="center"/>
    </xf>
    <xf numFmtId="183" fontId="34" fillId="3" borderId="7" xfId="5" applyNumberFormat="1" applyFont="1" applyFill="1" applyBorder="1" applyAlignment="1">
      <alignment vertical="center"/>
    </xf>
    <xf numFmtId="176" fontId="28" fillId="2" borderId="64" xfId="5" applyNumberFormat="1" applyFont="1" applyFill="1" applyBorder="1" applyAlignment="1">
      <alignment horizontal="center" vertical="center"/>
    </xf>
    <xf numFmtId="189" fontId="34" fillId="3" borderId="66" xfId="5" applyNumberFormat="1" applyFont="1" applyFill="1" applyBorder="1" applyAlignment="1">
      <alignment vertical="center"/>
    </xf>
    <xf numFmtId="0" fontId="28" fillId="2" borderId="112" xfId="5" applyFont="1" applyFill="1" applyBorder="1" applyAlignment="1">
      <alignment horizontal="center" vertical="center"/>
    </xf>
    <xf numFmtId="0" fontId="34" fillId="0" borderId="113" xfId="5" applyFont="1" applyBorder="1" applyAlignment="1">
      <alignment vertical="center"/>
    </xf>
    <xf numFmtId="0" fontId="34" fillId="0" borderId="153" xfId="5" applyFont="1" applyBorder="1" applyAlignment="1">
      <alignment vertical="center"/>
    </xf>
    <xf numFmtId="0" fontId="34" fillId="0" borderId="7" xfId="5" applyFont="1" applyBorder="1" applyAlignment="1">
      <alignment vertical="center"/>
    </xf>
    <xf numFmtId="0" fontId="34" fillId="0" borderId="152" xfId="5" applyFont="1" applyBorder="1" applyAlignment="1">
      <alignment vertical="center"/>
    </xf>
    <xf numFmtId="0" fontId="34" fillId="0" borderId="151" xfId="5" applyFont="1" applyBorder="1" applyAlignment="1">
      <alignment vertical="center"/>
    </xf>
    <xf numFmtId="176" fontId="28" fillId="2" borderId="29" xfId="5" applyNumberFormat="1" applyFont="1" applyFill="1" applyBorder="1" applyAlignment="1">
      <alignment horizontal="center" vertical="center"/>
    </xf>
    <xf numFmtId="0" fontId="34" fillId="0" borderId="29" xfId="5" applyFont="1" applyBorder="1" applyAlignment="1">
      <alignment vertical="center"/>
    </xf>
    <xf numFmtId="0" fontId="34" fillId="0" borderId="150" xfId="5" applyFont="1" applyBorder="1" applyAlignment="1">
      <alignment vertical="center"/>
    </xf>
    <xf numFmtId="0" fontId="28" fillId="0" borderId="42" xfId="5" applyFont="1" applyBorder="1" applyAlignment="1">
      <alignment vertical="center"/>
    </xf>
    <xf numFmtId="176" fontId="34" fillId="0" borderId="2" xfId="1" applyNumberFormat="1" applyFont="1" applyBorder="1">
      <alignment vertical="center"/>
    </xf>
    <xf numFmtId="0" fontId="34" fillId="4" borderId="34" xfId="1" applyFont="1" applyFill="1" applyBorder="1">
      <alignment vertical="center"/>
    </xf>
    <xf numFmtId="176" fontId="34" fillId="0" borderId="7" xfId="1" applyNumberFormat="1" applyFont="1" applyBorder="1">
      <alignment vertical="center"/>
    </xf>
    <xf numFmtId="0" fontId="34" fillId="4" borderId="28" xfId="1" applyFont="1" applyFill="1" applyBorder="1">
      <alignment vertical="center"/>
    </xf>
    <xf numFmtId="177" fontId="34" fillId="4" borderId="7" xfId="2" applyNumberFormat="1" applyFont="1" applyFill="1" applyBorder="1" applyAlignment="1">
      <alignment vertical="center"/>
    </xf>
    <xf numFmtId="177" fontId="34" fillId="4" borderId="24" xfId="2" applyNumberFormat="1" applyFont="1" applyFill="1" applyBorder="1" applyAlignment="1">
      <alignment vertical="center"/>
    </xf>
    <xf numFmtId="0" fontId="34" fillId="4" borderId="18" xfId="1" applyFont="1" applyFill="1" applyBorder="1">
      <alignment vertical="center"/>
    </xf>
    <xf numFmtId="0" fontId="34" fillId="4" borderId="23" xfId="1" applyFont="1" applyFill="1" applyBorder="1">
      <alignment vertical="center"/>
    </xf>
    <xf numFmtId="177" fontId="34" fillId="4" borderId="29" xfId="2" applyNumberFormat="1" applyFont="1" applyFill="1" applyBorder="1" applyAlignment="1">
      <alignment vertical="center"/>
    </xf>
    <xf numFmtId="0" fontId="34" fillId="4" borderId="11" xfId="1" applyFont="1" applyFill="1" applyBorder="1">
      <alignment vertical="center"/>
    </xf>
    <xf numFmtId="0" fontId="34" fillId="7" borderId="0" xfId="5" applyFont="1" applyFill="1" applyAlignment="1">
      <alignment vertical="center"/>
    </xf>
    <xf numFmtId="49" fontId="56" fillId="0" borderId="12" xfId="5" applyNumberFormat="1" applyFont="1" applyBorder="1" applyAlignment="1">
      <alignment horizontal="right" vertical="top" wrapText="1"/>
    </xf>
    <xf numFmtId="0" fontId="56" fillId="0" borderId="23" xfId="5" applyFont="1" applyBorder="1" applyAlignment="1">
      <alignment horizontal="left" vertical="top" wrapText="1" indent="1"/>
    </xf>
    <xf numFmtId="49" fontId="56" fillId="0" borderId="20" xfId="5" applyNumberFormat="1" applyFont="1" applyBorder="1" applyAlignment="1">
      <alignment horizontal="right" vertical="top" wrapText="1"/>
    </xf>
    <xf numFmtId="0" fontId="56" fillId="0" borderId="55" xfId="5" applyFont="1" applyBorder="1" applyAlignment="1">
      <alignment horizontal="left" vertical="top" wrapText="1" indent="1"/>
    </xf>
    <xf numFmtId="0" fontId="19" fillId="0" borderId="0" xfId="5" applyFont="1" applyAlignment="1">
      <alignment horizontal="left" vertical="top" wrapText="1"/>
    </xf>
    <xf numFmtId="0" fontId="19" fillId="0" borderId="0" xfId="5" applyFont="1" applyAlignment="1">
      <alignment vertical="top" wrapText="1"/>
    </xf>
    <xf numFmtId="0" fontId="28" fillId="7" borderId="0" xfId="1" applyFont="1" applyFill="1" applyAlignment="1">
      <alignment horizontal="left" vertical="center"/>
    </xf>
    <xf numFmtId="176" fontId="28" fillId="0" borderId="0" xfId="1" applyNumberFormat="1" applyFont="1">
      <alignment vertical="center"/>
    </xf>
    <xf numFmtId="0" fontId="28" fillId="7" borderId="0" xfId="1" applyFont="1" applyFill="1">
      <alignment vertical="center"/>
    </xf>
    <xf numFmtId="49" fontId="28" fillId="7" borderId="0" xfId="1" applyNumberFormat="1" applyFont="1" applyFill="1" applyAlignment="1">
      <alignment vertical="top"/>
    </xf>
    <xf numFmtId="0" fontId="28" fillId="0" borderId="0" xfId="1" applyFont="1" applyAlignment="1">
      <alignment horizontal="left" vertical="center"/>
    </xf>
    <xf numFmtId="0" fontId="28" fillId="0" borderId="0" xfId="1" applyFont="1">
      <alignment vertical="center"/>
    </xf>
    <xf numFmtId="0" fontId="34" fillId="7" borderId="0" xfId="1" applyFont="1" applyFill="1" applyAlignment="1">
      <alignment horizontal="left" vertical="center"/>
    </xf>
    <xf numFmtId="186" fontId="10" fillId="0" borderId="155" xfId="5" applyNumberFormat="1" applyFont="1" applyBorder="1" applyAlignment="1">
      <alignment vertical="center"/>
    </xf>
    <xf numFmtId="186" fontId="10" fillId="0" borderId="156" xfId="5" applyNumberFormat="1" applyFont="1" applyBorder="1" applyAlignment="1">
      <alignment vertical="center"/>
    </xf>
    <xf numFmtId="186" fontId="10" fillId="0" borderId="157" xfId="5" applyNumberFormat="1" applyFont="1" applyBorder="1" applyAlignment="1">
      <alignment vertical="center"/>
    </xf>
    <xf numFmtId="186" fontId="10" fillId="0" borderId="30" xfId="5" applyNumberFormat="1" applyFont="1" applyBorder="1" applyAlignment="1">
      <alignment vertical="center"/>
    </xf>
    <xf numFmtId="0" fontId="82" fillId="0" borderId="0" xfId="1" applyFont="1">
      <alignment vertical="center"/>
    </xf>
    <xf numFmtId="0" fontId="28" fillId="0" borderId="0" xfId="5" applyFont="1" applyAlignment="1">
      <alignment vertical="center" wrapText="1"/>
    </xf>
    <xf numFmtId="0" fontId="62" fillId="0" borderId="8" xfId="1" applyFont="1" applyBorder="1" applyAlignment="1">
      <alignment horizontal="right"/>
    </xf>
    <xf numFmtId="0" fontId="62" fillId="0" borderId="84" xfId="1" applyFont="1" applyBorder="1" applyAlignment="1">
      <alignment horizontal="right"/>
    </xf>
    <xf numFmtId="0" fontId="62" fillId="0" borderId="26" xfId="1" applyFont="1" applyBorder="1" applyAlignment="1">
      <alignment horizontal="right"/>
    </xf>
    <xf numFmtId="0" fontId="62" fillId="0" borderId="96" xfId="1" applyFont="1" applyBorder="1" applyAlignment="1">
      <alignment horizontal="right"/>
    </xf>
    <xf numFmtId="0" fontId="62" fillId="6" borderId="61" xfId="1" applyFont="1" applyFill="1" applyBorder="1" applyAlignment="1">
      <alignment horizontal="right"/>
    </xf>
    <xf numFmtId="0" fontId="62" fillId="0" borderId="103" xfId="1" applyFont="1" applyBorder="1" applyAlignment="1">
      <alignment horizontal="right"/>
    </xf>
    <xf numFmtId="0" fontId="62" fillId="4" borderId="55" xfId="1" applyFont="1" applyFill="1" applyBorder="1" applyAlignment="1">
      <alignment horizontal="right"/>
    </xf>
    <xf numFmtId="0" fontId="85" fillId="0" borderId="0" xfId="11" applyFont="1"/>
    <xf numFmtId="0" fontId="86" fillId="0" borderId="0" xfId="0" applyFont="1"/>
    <xf numFmtId="177" fontId="69" fillId="0" borderId="7" xfId="0" applyNumberFormat="1" applyFont="1" applyBorder="1" applyAlignment="1">
      <alignment horizontal="center"/>
    </xf>
    <xf numFmtId="0" fontId="87" fillId="0" borderId="0" xfId="0" applyFont="1"/>
    <xf numFmtId="0" fontId="88" fillId="0" borderId="0" xfId="0" applyFont="1"/>
    <xf numFmtId="0" fontId="69" fillId="0" borderId="0" xfId="1" applyFont="1">
      <alignment vertical="center"/>
    </xf>
    <xf numFmtId="0" fontId="90" fillId="15" borderId="42" xfId="0" applyFont="1" applyFill="1" applyBorder="1" applyAlignment="1">
      <alignment horizontal="center"/>
    </xf>
    <xf numFmtId="0" fontId="89" fillId="15" borderId="42" xfId="0" applyFont="1" applyFill="1" applyBorder="1" applyAlignment="1">
      <alignment horizontal="center"/>
    </xf>
    <xf numFmtId="0" fontId="90" fillId="15" borderId="42" xfId="0" applyFont="1" applyFill="1" applyBorder="1" applyAlignment="1">
      <alignment horizontal="left"/>
    </xf>
    <xf numFmtId="0" fontId="89" fillId="15" borderId="35" xfId="0" applyFont="1" applyFill="1" applyBorder="1" applyAlignment="1">
      <alignment horizontal="center"/>
    </xf>
    <xf numFmtId="0" fontId="69" fillId="16" borderId="7" xfId="0" applyFont="1" applyFill="1" applyBorder="1" applyAlignment="1">
      <alignment horizontal="center"/>
    </xf>
    <xf numFmtId="177" fontId="69" fillId="16" borderId="7" xfId="0" applyNumberFormat="1" applyFont="1" applyFill="1" applyBorder="1" applyAlignment="1">
      <alignment horizontal="center"/>
    </xf>
    <xf numFmtId="0" fontId="28" fillId="17" borderId="3" xfId="10" applyFont="1" applyFill="1" applyBorder="1" applyAlignment="1">
      <alignment horizontal="center" vertical="center"/>
    </xf>
    <xf numFmtId="0" fontId="62" fillId="0" borderId="56" xfId="10" applyFont="1" applyBorder="1" applyProtection="1">
      <alignment vertical="center"/>
      <protection locked="0"/>
    </xf>
    <xf numFmtId="6" fontId="62" fillId="0" borderId="7" xfId="10" applyNumberFormat="1" applyFont="1" applyBorder="1">
      <alignment vertical="center"/>
    </xf>
    <xf numFmtId="176" fontId="62" fillId="0" borderId="56" xfId="10" applyNumberFormat="1" applyFont="1" applyBorder="1">
      <alignment vertical="center"/>
    </xf>
    <xf numFmtId="188" fontId="62" fillId="0" borderId="56" xfId="10" applyNumberFormat="1" applyFont="1" applyBorder="1" applyAlignment="1" applyProtection="1">
      <alignment horizontal="left" vertical="center"/>
      <protection locked="0"/>
    </xf>
    <xf numFmtId="176" fontId="62" fillId="0" borderId="5" xfId="10" applyNumberFormat="1" applyFont="1" applyBorder="1">
      <alignment vertical="center"/>
    </xf>
    <xf numFmtId="6" fontId="62" fillId="0" borderId="6" xfId="10" applyNumberFormat="1" applyFont="1" applyBorder="1">
      <alignment vertical="center"/>
    </xf>
    <xf numFmtId="188" fontId="62" fillId="0" borderId="56" xfId="10" applyNumberFormat="1" applyFont="1" applyBorder="1" applyProtection="1">
      <alignment vertical="center"/>
      <protection locked="0"/>
    </xf>
    <xf numFmtId="176" fontId="62" fillId="0" borderId="7" xfId="10" applyNumberFormat="1" applyFont="1" applyBorder="1">
      <alignment vertical="center"/>
    </xf>
    <xf numFmtId="0" fontId="89" fillId="15" borderId="42" xfId="0" applyFont="1" applyFill="1" applyBorder="1"/>
    <xf numFmtId="0" fontId="69" fillId="16" borderId="61" xfId="0" applyFont="1" applyFill="1" applyBorder="1"/>
    <xf numFmtId="0" fontId="69" fillId="0" borderId="61" xfId="0" applyFont="1" applyBorder="1"/>
    <xf numFmtId="0" fontId="28" fillId="2" borderId="2" xfId="5" applyFont="1" applyFill="1" applyBorder="1" applyAlignment="1">
      <alignment horizontal="center" vertical="center" wrapText="1"/>
    </xf>
    <xf numFmtId="177" fontId="66" fillId="0" borderId="6" xfId="5" applyNumberFormat="1" applyFont="1" applyBorder="1" applyAlignment="1">
      <alignment horizontal="left" vertical="center"/>
    </xf>
    <xf numFmtId="177" fontId="66" fillId="11" borderId="161" xfId="5" applyNumberFormat="1" applyFont="1" applyFill="1" applyBorder="1" applyAlignment="1">
      <alignment horizontal="center" vertical="center"/>
    </xf>
    <xf numFmtId="0" fontId="34" fillId="0" borderId="10" xfId="5" applyFont="1" applyBorder="1" applyAlignment="1">
      <alignment horizontal="center" vertical="center"/>
    </xf>
    <xf numFmtId="0" fontId="34" fillId="0" borderId="19" xfId="5" applyFont="1" applyBorder="1" applyAlignment="1">
      <alignment horizontal="center" vertical="center"/>
    </xf>
    <xf numFmtId="0" fontId="34" fillId="5" borderId="10" xfId="5" applyFont="1" applyFill="1" applyBorder="1" applyAlignment="1">
      <alignment vertical="center"/>
    </xf>
    <xf numFmtId="0" fontId="34" fillId="0" borderId="6" xfId="5" applyFont="1" applyBorder="1" applyAlignment="1">
      <alignment horizontal="center" vertical="center"/>
    </xf>
    <xf numFmtId="0" fontId="34" fillId="0" borderId="9" xfId="5" applyFont="1" applyBorder="1" applyAlignment="1">
      <alignment horizontal="center" vertical="center"/>
    </xf>
    <xf numFmtId="0" fontId="34" fillId="0" borderId="68" xfId="5" applyFont="1" applyBorder="1" applyAlignment="1">
      <alignment horizontal="center" vertical="center"/>
    </xf>
    <xf numFmtId="0" fontId="34" fillId="0" borderId="113" xfId="5" applyFont="1" applyBorder="1" applyAlignment="1">
      <alignment horizontal="center" vertical="center"/>
    </xf>
    <xf numFmtId="0" fontId="34" fillId="0" borderId="7" xfId="5" applyFont="1" applyBorder="1" applyAlignment="1">
      <alignment horizontal="center" vertical="center"/>
    </xf>
    <xf numFmtId="0" fontId="34" fillId="0" borderId="29" xfId="5" applyFont="1" applyBorder="1" applyAlignment="1">
      <alignment horizontal="center" vertical="center"/>
    </xf>
    <xf numFmtId="0" fontId="28" fillId="0" borderId="34" xfId="5" applyFont="1" applyBorder="1" applyAlignment="1">
      <alignment vertical="center"/>
    </xf>
    <xf numFmtId="0" fontId="34" fillId="0" borderId="34" xfId="1" applyFont="1" applyBorder="1">
      <alignment vertical="center"/>
    </xf>
    <xf numFmtId="0" fontId="34" fillId="0" borderId="28" xfId="1" applyFont="1" applyBorder="1">
      <alignment vertical="center"/>
    </xf>
    <xf numFmtId="183" fontId="34" fillId="4" borderId="24" xfId="2" applyNumberFormat="1" applyFont="1" applyFill="1" applyBorder="1" applyAlignment="1">
      <alignment vertical="center"/>
    </xf>
    <xf numFmtId="189" fontId="34" fillId="0" borderId="6" xfId="5" applyNumberFormat="1" applyFont="1" applyBorder="1" applyAlignment="1">
      <alignment vertical="center"/>
    </xf>
    <xf numFmtId="189" fontId="34" fillId="0" borderId="19" xfId="5" applyNumberFormat="1" applyFont="1" applyBorder="1" applyAlignment="1">
      <alignment vertical="center"/>
    </xf>
    <xf numFmtId="2" fontId="56" fillId="4" borderId="162" xfId="2" applyNumberFormat="1" applyFont="1" applyFill="1" applyBorder="1" applyAlignment="1">
      <alignment vertical="center"/>
    </xf>
    <xf numFmtId="189" fontId="34" fillId="0" borderId="24" xfId="5" applyNumberFormat="1" applyFont="1" applyBorder="1" applyAlignment="1">
      <alignment vertical="center"/>
    </xf>
    <xf numFmtId="189" fontId="34" fillId="5" borderId="19" xfId="5" applyNumberFormat="1" applyFont="1" applyFill="1" applyBorder="1" applyAlignment="1">
      <alignment vertical="center"/>
    </xf>
    <xf numFmtId="0" fontId="19" fillId="0" borderId="18" xfId="7" applyFont="1" applyBorder="1" applyAlignment="1">
      <alignment horizontal="center" vertical="center"/>
    </xf>
    <xf numFmtId="0" fontId="19" fillId="0" borderId="18" xfId="7" applyFont="1" applyBorder="1" applyAlignment="1">
      <alignment horizontal="center" vertical="center" wrapText="1"/>
    </xf>
    <xf numFmtId="185" fontId="57" fillId="0" borderId="18" xfId="7" applyNumberFormat="1" applyFont="1" applyBorder="1" applyAlignment="1">
      <alignment vertical="center"/>
    </xf>
    <xf numFmtId="184" fontId="57" fillId="0" borderId="18" xfId="7" applyNumberFormat="1" applyFont="1" applyBorder="1" applyAlignment="1">
      <alignment horizontal="center" vertical="center"/>
    </xf>
    <xf numFmtId="184" fontId="57" fillId="0" borderId="14" xfId="7" applyNumberFormat="1" applyFont="1" applyBorder="1" applyAlignment="1">
      <alignment horizontal="center" vertical="center"/>
    </xf>
    <xf numFmtId="0" fontId="19" fillId="0" borderId="6" xfId="7" applyFont="1" applyBorder="1" applyAlignment="1">
      <alignment horizontal="center" vertical="center"/>
    </xf>
    <xf numFmtId="185" fontId="57" fillId="0" borderId="6" xfId="7" applyNumberFormat="1" applyFont="1" applyBorder="1" applyAlignment="1">
      <alignment vertical="center"/>
    </xf>
    <xf numFmtId="184" fontId="57" fillId="0" borderId="6" xfId="7" applyNumberFormat="1" applyFont="1" applyBorder="1" applyAlignment="1">
      <alignment horizontal="center" vertical="center"/>
    </xf>
    <xf numFmtId="184" fontId="57" fillId="0" borderId="46" xfId="7" applyNumberFormat="1" applyFont="1" applyBorder="1" applyAlignment="1">
      <alignment horizontal="center" vertical="center"/>
    </xf>
    <xf numFmtId="0" fontId="19" fillId="0" borderId="20" xfId="7" applyFont="1" applyBorder="1" applyAlignment="1">
      <alignment vertical="center"/>
    </xf>
    <xf numFmtId="185" fontId="57" fillId="0" borderId="19" xfId="7" applyNumberFormat="1" applyFont="1" applyBorder="1" applyAlignment="1">
      <alignment vertical="center"/>
    </xf>
    <xf numFmtId="184" fontId="57" fillId="0" borderId="19" xfId="7" applyNumberFormat="1" applyFont="1" applyBorder="1" applyAlignment="1">
      <alignment horizontal="center" vertical="center"/>
    </xf>
    <xf numFmtId="184" fontId="57" fillId="0" borderId="45" xfId="7" applyNumberFormat="1" applyFont="1" applyBorder="1" applyAlignment="1">
      <alignment horizontal="center" vertical="center"/>
    </xf>
    <xf numFmtId="0" fontId="19" fillId="0" borderId="23" xfId="7" applyFont="1" applyBorder="1" applyAlignment="1">
      <alignment horizontal="center" vertical="center"/>
    </xf>
    <xf numFmtId="0" fontId="19" fillId="0" borderId="28" xfId="7" applyFont="1" applyBorder="1" applyAlignment="1">
      <alignment horizontal="center" vertical="center"/>
    </xf>
    <xf numFmtId="185" fontId="57" fillId="0" borderId="140" xfId="7" applyNumberFormat="1" applyFont="1" applyBorder="1" applyAlignment="1">
      <alignment vertical="center"/>
    </xf>
    <xf numFmtId="185" fontId="57" fillId="0" borderId="166" xfId="7" applyNumberFormat="1" applyFont="1" applyBorder="1" applyAlignment="1">
      <alignment vertical="center"/>
    </xf>
    <xf numFmtId="185" fontId="57" fillId="0" borderId="2" xfId="7" applyNumberFormat="1" applyFont="1" applyBorder="1" applyAlignment="1">
      <alignment vertical="center" wrapText="1"/>
    </xf>
    <xf numFmtId="0" fontId="19" fillId="0" borderId="55" xfId="7" applyFont="1" applyBorder="1" applyAlignment="1">
      <alignment horizontal="left" vertical="center"/>
    </xf>
    <xf numFmtId="185" fontId="57" fillId="0" borderId="167" xfId="7" applyNumberFormat="1" applyFont="1" applyBorder="1" applyAlignment="1">
      <alignment vertical="center"/>
    </xf>
    <xf numFmtId="185" fontId="57" fillId="0" borderId="7" xfId="7" applyNumberFormat="1" applyFont="1" applyBorder="1" applyAlignment="1">
      <alignment vertical="center" wrapText="1"/>
    </xf>
    <xf numFmtId="0" fontId="28" fillId="0" borderId="0" xfId="5" applyFont="1" applyAlignment="1">
      <alignment horizontal="right" vertical="top" wrapText="1"/>
    </xf>
    <xf numFmtId="0" fontId="28" fillId="0" borderId="0" xfId="5" applyFont="1" applyAlignment="1">
      <alignment vertical="top" wrapText="1"/>
    </xf>
    <xf numFmtId="0" fontId="19" fillId="2" borderId="7" xfId="6" applyFont="1" applyFill="1" applyBorder="1" applyAlignment="1">
      <alignment horizontal="left" vertical="center" wrapText="1" indent="1"/>
    </xf>
    <xf numFmtId="0" fontId="19" fillId="8" borderId="29" xfId="6" applyFont="1" applyFill="1" applyBorder="1" applyAlignment="1">
      <alignment vertical="center" wrapText="1"/>
    </xf>
    <xf numFmtId="0" fontId="19" fillId="0" borderId="0" xfId="5" applyFont="1" applyAlignment="1">
      <alignment horizontal="right" vertical="center" wrapText="1"/>
    </xf>
    <xf numFmtId="0" fontId="78" fillId="0" borderId="0" xfId="1" applyFont="1">
      <alignment vertical="center"/>
    </xf>
    <xf numFmtId="0" fontId="11" fillId="0" borderId="0" xfId="1" applyFont="1" applyAlignment="1">
      <alignment vertical="top"/>
    </xf>
    <xf numFmtId="0" fontId="62" fillId="0" borderId="10" xfId="1" applyFont="1" applyBorder="1" applyAlignment="1">
      <alignment horizontal="center" vertical="center" wrapText="1"/>
    </xf>
    <xf numFmtId="0" fontId="62" fillId="14" borderId="24" xfId="1" applyFont="1" applyFill="1" applyBorder="1" applyAlignment="1">
      <alignment horizontal="right"/>
    </xf>
    <xf numFmtId="0" fontId="62" fillId="13" borderId="62" xfId="1" applyFont="1" applyFill="1" applyBorder="1" applyAlignment="1">
      <alignment horizontal="right"/>
    </xf>
    <xf numFmtId="176" fontId="64" fillId="0" borderId="0" xfId="10" applyNumberFormat="1" applyFont="1" applyAlignment="1">
      <alignment horizontal="right" vertical="center"/>
    </xf>
    <xf numFmtId="0" fontId="32" fillId="0" borderId="61" xfId="10" applyFont="1" applyBorder="1" applyProtection="1">
      <alignment vertical="center"/>
      <protection locked="0"/>
    </xf>
    <xf numFmtId="176" fontId="32" fillId="0" borderId="61" xfId="10" applyNumberFormat="1" applyFont="1" applyBorder="1">
      <alignment vertical="center"/>
    </xf>
    <xf numFmtId="176" fontId="62" fillId="0" borderId="168" xfId="10" applyNumberFormat="1" applyFont="1" applyBorder="1">
      <alignment vertical="center"/>
    </xf>
    <xf numFmtId="176" fontId="62" fillId="0" borderId="169" xfId="10" applyNumberFormat="1" applyFont="1" applyBorder="1">
      <alignment vertical="center"/>
    </xf>
    <xf numFmtId="6" fontId="62" fillId="0" borderId="169" xfId="10" applyNumberFormat="1" applyFont="1" applyBorder="1">
      <alignment vertical="center"/>
    </xf>
    <xf numFmtId="6" fontId="62" fillId="0" borderId="170" xfId="10" applyNumberFormat="1" applyFont="1" applyBorder="1">
      <alignment vertical="center"/>
    </xf>
    <xf numFmtId="176" fontId="32" fillId="0" borderId="19" xfId="10" applyNumberFormat="1" applyFont="1" applyBorder="1">
      <alignment vertical="center"/>
    </xf>
    <xf numFmtId="6" fontId="62" fillId="0" borderId="19" xfId="10" applyNumberFormat="1" applyFont="1" applyBorder="1">
      <alignment vertical="center"/>
    </xf>
    <xf numFmtId="176" fontId="32" fillId="0" borderId="7" xfId="10" applyNumberFormat="1" applyFont="1" applyBorder="1">
      <alignment vertical="center"/>
    </xf>
    <xf numFmtId="188" fontId="32" fillId="0" borderId="61" xfId="10" applyNumberFormat="1" applyFont="1" applyBorder="1" applyProtection="1">
      <alignment vertical="center"/>
      <protection locked="0"/>
    </xf>
    <xf numFmtId="176" fontId="32" fillId="0" borderId="66" xfId="10" applyNumberFormat="1" applyFont="1" applyBorder="1">
      <alignment vertical="center"/>
    </xf>
    <xf numFmtId="6" fontId="62" fillId="0" borderId="64" xfId="10" applyNumberFormat="1" applyFont="1" applyBorder="1">
      <alignment vertical="center"/>
    </xf>
    <xf numFmtId="176" fontId="62" fillId="0" borderId="170" xfId="10" applyNumberFormat="1" applyFont="1" applyBorder="1">
      <alignment vertical="center"/>
    </xf>
    <xf numFmtId="0" fontId="62" fillId="2" borderId="6" xfId="10" applyFont="1" applyFill="1" applyBorder="1" applyAlignment="1">
      <alignment horizontal="center" vertical="center"/>
    </xf>
    <xf numFmtId="188" fontId="57" fillId="0" borderId="0" xfId="10" applyNumberFormat="1" applyFont="1" applyAlignment="1" applyProtection="1">
      <alignment horizontal="left" vertical="center"/>
      <protection locked="0"/>
    </xf>
    <xf numFmtId="188" fontId="57" fillId="0" borderId="0" xfId="10" applyNumberFormat="1" applyFont="1" applyProtection="1">
      <alignment vertical="center"/>
      <protection locked="0"/>
    </xf>
    <xf numFmtId="176" fontId="62" fillId="0" borderId="84" xfId="10" applyNumberFormat="1" applyFont="1" applyBorder="1">
      <alignment vertical="center"/>
    </xf>
    <xf numFmtId="6" fontId="62" fillId="0" borderId="0" xfId="10" applyNumberFormat="1" applyFont="1">
      <alignment vertical="center"/>
    </xf>
    <xf numFmtId="0" fontId="34" fillId="0" borderId="10" xfId="1" applyFont="1" applyBorder="1">
      <alignment vertical="center"/>
    </xf>
    <xf numFmtId="0" fontId="34" fillId="0" borderId="19" xfId="1" applyFont="1" applyBorder="1">
      <alignment vertical="center"/>
    </xf>
    <xf numFmtId="0" fontId="62" fillId="13" borderId="61" xfId="1" applyFont="1" applyFill="1" applyBorder="1" applyAlignment="1">
      <alignment horizontal="right"/>
    </xf>
    <xf numFmtId="0" fontId="62" fillId="13" borderId="103" xfId="1" applyFont="1" applyFill="1" applyBorder="1" applyAlignment="1">
      <alignment horizontal="right"/>
    </xf>
    <xf numFmtId="0" fontId="94" fillId="7" borderId="0" xfId="1" applyFont="1" applyFill="1">
      <alignment vertical="center"/>
    </xf>
    <xf numFmtId="0" fontId="62" fillId="0" borderId="6" xfId="1" applyFont="1" applyBorder="1" applyAlignment="1">
      <alignment horizontal="center" vertical="center" wrapText="1"/>
    </xf>
    <xf numFmtId="0" fontId="32" fillId="2" borderId="98" xfId="1" applyFont="1" applyFill="1" applyBorder="1">
      <alignment vertical="center"/>
    </xf>
    <xf numFmtId="0" fontId="32" fillId="2" borderId="149" xfId="1" applyFont="1" applyFill="1" applyBorder="1">
      <alignment vertical="center"/>
    </xf>
    <xf numFmtId="0" fontId="32" fillId="2" borderId="148" xfId="1" applyFont="1" applyFill="1" applyBorder="1">
      <alignment vertical="center"/>
    </xf>
    <xf numFmtId="0" fontId="0" fillId="7" borderId="0" xfId="0" applyFill="1" applyAlignment="1">
      <alignment vertical="center"/>
    </xf>
    <xf numFmtId="0" fontId="7" fillId="7" borderId="0" xfId="0" applyFont="1" applyFill="1" applyAlignment="1">
      <alignment vertical="center"/>
    </xf>
    <xf numFmtId="0" fontId="7" fillId="0" borderId="0" xfId="0" applyFont="1" applyAlignment="1">
      <alignment vertical="center"/>
    </xf>
    <xf numFmtId="0" fontId="7" fillId="0" borderId="0" xfId="0" applyFont="1" applyAlignment="1">
      <alignment vertical="center" wrapText="1"/>
    </xf>
    <xf numFmtId="0" fontId="7" fillId="7" borderId="0" xfId="0" applyFont="1" applyFill="1" applyAlignment="1">
      <alignment vertical="center" wrapText="1"/>
    </xf>
    <xf numFmtId="0" fontId="6" fillId="7" borderId="0" xfId="0" applyFont="1" applyFill="1" applyAlignment="1">
      <alignment vertical="center"/>
    </xf>
    <xf numFmtId="176" fontId="28" fillId="0" borderId="0" xfId="0" applyNumberFormat="1" applyFont="1" applyAlignment="1">
      <alignment vertical="center"/>
    </xf>
    <xf numFmtId="0" fontId="69" fillId="7" borderId="0" xfId="0" applyFont="1" applyFill="1" applyAlignment="1">
      <alignment vertical="center"/>
    </xf>
    <xf numFmtId="0" fontId="28" fillId="7" borderId="0" xfId="0" applyFont="1" applyFill="1" applyAlignment="1">
      <alignment vertical="center"/>
    </xf>
    <xf numFmtId="0" fontId="28" fillId="7" borderId="0" xfId="0" applyFont="1" applyFill="1" applyAlignment="1">
      <alignment horizontal="left" vertical="center"/>
    </xf>
    <xf numFmtId="49" fontId="28" fillId="7" borderId="0" xfId="0" applyNumberFormat="1" applyFont="1" applyFill="1" applyAlignment="1">
      <alignment vertical="top"/>
    </xf>
    <xf numFmtId="49" fontId="28" fillId="0" borderId="0" xfId="0" applyNumberFormat="1" applyFont="1" applyAlignment="1">
      <alignment vertical="top"/>
    </xf>
    <xf numFmtId="0" fontId="28" fillId="0" borderId="0" xfId="0" applyFont="1" applyAlignment="1">
      <alignment horizontal="left" vertical="center" wrapText="1"/>
    </xf>
    <xf numFmtId="0" fontId="28" fillId="0" borderId="0" xfId="0" applyFont="1" applyAlignment="1">
      <alignment horizontal="left" vertical="center"/>
    </xf>
    <xf numFmtId="0" fontId="28" fillId="0" borderId="0" xfId="0" applyFont="1" applyAlignment="1">
      <alignment vertical="center"/>
    </xf>
    <xf numFmtId="0" fontId="28" fillId="0" borderId="0" xfId="0" applyFont="1" applyAlignment="1">
      <alignment vertical="center" wrapText="1"/>
    </xf>
    <xf numFmtId="0" fontId="28" fillId="7" borderId="0" xfId="0" applyFont="1" applyFill="1" applyAlignment="1">
      <alignment vertical="center" wrapText="1"/>
    </xf>
    <xf numFmtId="0" fontId="69" fillId="7" borderId="0" xfId="0" applyFont="1" applyFill="1" applyAlignment="1">
      <alignment horizontal="left" vertical="center"/>
    </xf>
    <xf numFmtId="0" fontId="62" fillId="0" borderId="0" xfId="1" applyFont="1" applyAlignment="1">
      <alignment horizontal="left" vertical="top" shrinkToFit="1"/>
    </xf>
    <xf numFmtId="187" fontId="34" fillId="0" borderId="0" xfId="1" applyNumberFormat="1" applyFont="1">
      <alignment vertical="center"/>
    </xf>
    <xf numFmtId="0" fontId="62" fillId="0" borderId="0" xfId="1" applyFont="1" applyAlignment="1">
      <alignment vertical="top" wrapText="1" shrinkToFit="1"/>
    </xf>
    <xf numFmtId="0" fontId="62" fillId="0" borderId="0" xfId="1" applyFont="1" applyAlignment="1">
      <alignment horizontal="center" vertical="top" shrinkToFit="1"/>
    </xf>
    <xf numFmtId="187" fontId="62" fillId="0" borderId="0" xfId="1" applyNumberFormat="1" applyFont="1" applyAlignment="1">
      <alignment vertical="top" shrinkToFit="1"/>
    </xf>
    <xf numFmtId="0" fontId="34" fillId="0" borderId="0" xfId="1" applyFont="1" applyAlignment="1">
      <alignment vertical="top" shrinkToFit="1"/>
    </xf>
    <xf numFmtId="0" fontId="34" fillId="2" borderId="0" xfId="1" applyFont="1" applyFill="1">
      <alignment vertical="center"/>
    </xf>
    <xf numFmtId="0" fontId="32" fillId="2" borderId="0" xfId="1" applyFont="1" applyFill="1">
      <alignment vertical="center"/>
    </xf>
    <xf numFmtId="0" fontId="62" fillId="0" borderId="0" xfId="1" applyFont="1" applyAlignment="1">
      <alignment horizontal="right" vertical="center"/>
    </xf>
    <xf numFmtId="0" fontId="62" fillId="0" borderId="0" xfId="1" applyFont="1">
      <alignment vertical="center"/>
    </xf>
    <xf numFmtId="0" fontId="34" fillId="0" borderId="0" xfId="1" applyFont="1" applyAlignment="1">
      <alignment horizontal="center" vertical="center"/>
    </xf>
    <xf numFmtId="0" fontId="62" fillId="0" borderId="0" xfId="1" applyFont="1" applyAlignment="1">
      <alignment horizontal="center" vertical="center"/>
    </xf>
    <xf numFmtId="0" fontId="34" fillId="0" borderId="0" xfId="1" applyFont="1" applyAlignment="1">
      <alignment horizontal="right" vertical="center"/>
    </xf>
    <xf numFmtId="0" fontId="62" fillId="7" borderId="0" xfId="1" applyFont="1" applyFill="1" applyAlignment="1">
      <alignment horizontal="center" vertical="center"/>
    </xf>
    <xf numFmtId="0" fontId="62" fillId="6" borderId="0" xfId="1" applyFont="1" applyFill="1" applyAlignment="1">
      <alignment horizontal="center" vertical="center" shrinkToFit="1"/>
    </xf>
    <xf numFmtId="0" fontId="34" fillId="0" borderId="0" xfId="1" applyFont="1" applyAlignment="1">
      <alignment horizontal="right" vertical="center" shrinkToFit="1"/>
    </xf>
    <xf numFmtId="0" fontId="62" fillId="0" borderId="0" xfId="1" applyFont="1" applyAlignment="1">
      <alignment vertical="center" shrinkToFit="1"/>
    </xf>
    <xf numFmtId="0" fontId="62" fillId="0" borderId="0" xfId="1" applyFont="1" applyAlignment="1">
      <alignment horizontal="right" vertical="center" shrinkToFit="1"/>
    </xf>
    <xf numFmtId="0" fontId="62" fillId="0" borderId="0" xfId="1" applyFont="1" applyAlignment="1">
      <alignment vertical="center" wrapText="1"/>
    </xf>
    <xf numFmtId="189" fontId="57" fillId="0" borderId="7" xfId="5" applyNumberFormat="1" applyFont="1" applyBorder="1" applyAlignment="1">
      <alignment horizontal="center" vertical="center"/>
    </xf>
    <xf numFmtId="189" fontId="57" fillId="0" borderId="7" xfId="5" applyNumberFormat="1" applyFont="1" applyBorder="1" applyAlignment="1">
      <alignment horizontal="right" vertical="center"/>
    </xf>
    <xf numFmtId="189" fontId="57" fillId="0" borderId="44" xfId="5" applyNumberFormat="1" applyFont="1" applyBorder="1" applyAlignment="1">
      <alignment horizontal="right" vertical="center"/>
    </xf>
    <xf numFmtId="189" fontId="57" fillId="0" borderId="113" xfId="6" applyNumberFormat="1" applyFont="1" applyBorder="1" applyAlignment="1">
      <alignment horizontal="center" vertical="center"/>
    </xf>
    <xf numFmtId="176" fontId="61" fillId="0" borderId="127" xfId="5" applyNumberFormat="1" applyFont="1" applyBorder="1" applyAlignment="1">
      <alignment vertical="center"/>
    </xf>
    <xf numFmtId="189" fontId="57" fillId="0" borderId="19" xfId="6" applyNumberFormat="1" applyFont="1" applyBorder="1" applyAlignment="1">
      <alignment horizontal="center" vertical="center"/>
    </xf>
    <xf numFmtId="189" fontId="57" fillId="0" borderId="7" xfId="6" applyNumberFormat="1" applyFont="1" applyBorder="1" applyAlignment="1">
      <alignment horizontal="center" vertical="center"/>
    </xf>
    <xf numFmtId="184" fontId="57" fillId="0" borderId="7" xfId="4" applyNumberFormat="1" applyFont="1" applyBorder="1" applyAlignment="1">
      <alignment horizontal="center" vertical="center"/>
    </xf>
    <xf numFmtId="56" fontId="57" fillId="0" borderId="113" xfId="6" applyNumberFormat="1" applyFont="1" applyBorder="1" applyAlignment="1">
      <alignment horizontal="center" vertical="center"/>
    </xf>
    <xf numFmtId="0" fontId="57" fillId="0" borderId="113" xfId="6" applyFont="1" applyBorder="1" applyAlignment="1">
      <alignment horizontal="center" vertical="center"/>
    </xf>
    <xf numFmtId="56" fontId="57" fillId="0" borderId="19" xfId="6" applyNumberFormat="1" applyFont="1" applyBorder="1" applyAlignment="1">
      <alignment horizontal="center" vertical="center"/>
    </xf>
    <xf numFmtId="56" fontId="57" fillId="0" borderId="7" xfId="6" applyNumberFormat="1" applyFont="1" applyBorder="1" applyAlignment="1">
      <alignment horizontal="center" vertical="center"/>
    </xf>
    <xf numFmtId="184" fontId="61" fillId="0" borderId="7" xfId="4" applyNumberFormat="1" applyFont="1" applyBorder="1" applyAlignment="1">
      <alignment vertical="center"/>
    </xf>
    <xf numFmtId="184" fontId="61" fillId="0" borderId="29" xfId="4" applyNumberFormat="1" applyFont="1" applyBorder="1" applyAlignment="1">
      <alignment vertical="center"/>
    </xf>
    <xf numFmtId="42" fontId="61" fillId="0" borderId="7" xfId="5" applyNumberFormat="1" applyFont="1" applyBorder="1" applyAlignment="1">
      <alignment vertical="center"/>
    </xf>
    <xf numFmtId="42" fontId="61" fillId="0" borderId="44" xfId="5" applyNumberFormat="1" applyFont="1" applyBorder="1" applyAlignment="1">
      <alignment vertical="center"/>
    </xf>
    <xf numFmtId="42" fontId="61" fillId="0" borderId="29" xfId="5" applyNumberFormat="1" applyFont="1" applyBorder="1" applyAlignment="1">
      <alignment vertical="center"/>
    </xf>
    <xf numFmtId="42" fontId="61" fillId="0" borderId="50" xfId="5" applyNumberFormat="1" applyFont="1" applyBorder="1" applyAlignment="1">
      <alignment vertical="center"/>
    </xf>
    <xf numFmtId="185" fontId="57" fillId="0" borderId="2" xfId="7" applyNumberFormat="1" applyFont="1" applyBorder="1" applyAlignment="1">
      <alignment horizontal="right" vertical="top" wrapText="1"/>
    </xf>
    <xf numFmtId="0" fontId="95" fillId="7" borderId="0" xfId="1" applyFont="1" applyFill="1">
      <alignment vertical="center"/>
    </xf>
    <xf numFmtId="0" fontId="34" fillId="6" borderId="0" xfId="1" applyFont="1" applyFill="1" applyAlignment="1">
      <alignment horizontal="center" vertical="center"/>
    </xf>
    <xf numFmtId="0" fontId="96" fillId="7" borderId="0" xfId="1" applyFont="1" applyFill="1">
      <alignment vertical="center"/>
    </xf>
    <xf numFmtId="0" fontId="96" fillId="0" borderId="0" xfId="1" applyFont="1">
      <alignment vertical="center"/>
    </xf>
    <xf numFmtId="0" fontId="93" fillId="0" borderId="0" xfId="0" applyFont="1" applyAlignment="1">
      <alignment vertical="center"/>
    </xf>
    <xf numFmtId="0" fontId="73" fillId="7" borderId="0" xfId="1" applyFont="1" applyFill="1">
      <alignment vertical="center"/>
    </xf>
    <xf numFmtId="176" fontId="16" fillId="0" borderId="0" xfId="1" applyNumberFormat="1" applyFont="1">
      <alignment vertical="center"/>
    </xf>
    <xf numFmtId="0" fontId="93" fillId="0" borderId="0" xfId="0" applyFont="1" applyAlignment="1">
      <alignment horizontal="left" vertical="top"/>
    </xf>
    <xf numFmtId="0" fontId="82" fillId="0" borderId="0" xfId="1" applyFont="1" applyAlignment="1">
      <alignment horizontal="left" vertical="top"/>
    </xf>
    <xf numFmtId="0" fontId="73" fillId="7" borderId="0" xfId="1" applyFont="1" applyFill="1" applyAlignment="1">
      <alignment horizontal="left" vertical="top"/>
    </xf>
    <xf numFmtId="0" fontId="78" fillId="7" borderId="0" xfId="1" applyFont="1" applyFill="1" applyAlignment="1">
      <alignment horizontal="left" vertical="top"/>
    </xf>
    <xf numFmtId="176" fontId="16" fillId="0" borderId="0" xfId="1" applyNumberFormat="1" applyFont="1" applyAlignment="1">
      <alignment horizontal="left" vertical="top"/>
    </xf>
    <xf numFmtId="0" fontId="78" fillId="0" borderId="0" xfId="1" applyFont="1" applyAlignment="1">
      <alignment horizontal="left" vertical="top"/>
    </xf>
    <xf numFmtId="0" fontId="28" fillId="2" borderId="63" xfId="5" applyFont="1" applyFill="1" applyBorder="1" applyAlignment="1">
      <alignment horizontal="center" vertical="center"/>
    </xf>
    <xf numFmtId="0" fontId="28" fillId="0" borderId="44" xfId="5" applyFont="1" applyBorder="1" applyAlignment="1">
      <alignment vertical="center"/>
    </xf>
    <xf numFmtId="186" fontId="57" fillId="0" borderId="19" xfId="10" applyNumberFormat="1" applyFont="1" applyBorder="1" applyAlignment="1" applyProtection="1">
      <alignment vertical="top"/>
      <protection locked="0"/>
    </xf>
    <xf numFmtId="6" fontId="62" fillId="0" borderId="113" xfId="10" applyNumberFormat="1" applyFont="1" applyBorder="1">
      <alignment vertical="center"/>
    </xf>
    <xf numFmtId="188" fontId="62" fillId="0" borderId="0" xfId="10" applyNumberFormat="1" applyFont="1" applyProtection="1">
      <alignment vertical="center"/>
      <protection locked="0"/>
    </xf>
    <xf numFmtId="182" fontId="28" fillId="0" borderId="0" xfId="10" applyNumberFormat="1" applyFont="1" applyProtection="1">
      <alignment vertical="center"/>
      <protection locked="0"/>
    </xf>
    <xf numFmtId="190" fontId="57" fillId="0" borderId="19" xfId="10" applyNumberFormat="1" applyFont="1" applyBorder="1" applyProtection="1">
      <alignment vertical="center"/>
      <protection locked="0"/>
    </xf>
    <xf numFmtId="190" fontId="57" fillId="0" borderId="11" xfId="10" applyNumberFormat="1" applyFont="1" applyBorder="1" applyProtection="1">
      <alignment vertical="center"/>
      <protection locked="0"/>
    </xf>
    <xf numFmtId="188" fontId="62" fillId="0" borderId="84" xfId="10" applyNumberFormat="1" applyFont="1" applyBorder="1" applyAlignment="1" applyProtection="1">
      <alignment horizontal="left" vertical="center"/>
      <protection locked="0"/>
    </xf>
    <xf numFmtId="6" fontId="62" fillId="0" borderId="84" xfId="10" applyNumberFormat="1" applyFont="1" applyBorder="1">
      <alignment vertical="center"/>
    </xf>
    <xf numFmtId="176" fontId="28" fillId="0" borderId="0" xfId="5" applyNumberFormat="1" applyFont="1" applyAlignment="1">
      <alignment horizontal="left" vertical="top" wrapText="1"/>
    </xf>
    <xf numFmtId="0" fontId="28" fillId="17" borderId="72" xfId="10" applyFont="1" applyFill="1" applyBorder="1" applyAlignment="1">
      <alignment horizontal="center" vertical="center"/>
    </xf>
    <xf numFmtId="188" fontId="62" fillId="0" borderId="61" xfId="10" applyNumberFormat="1" applyFont="1" applyBorder="1" applyAlignment="1" applyProtection="1">
      <alignment horizontal="left" vertical="center"/>
      <protection locked="0"/>
    </xf>
    <xf numFmtId="0" fontId="19" fillId="0" borderId="0" xfId="1" applyFont="1" applyAlignment="1">
      <alignment horizontal="right" vertical="top"/>
    </xf>
    <xf numFmtId="0" fontId="19" fillId="0" borderId="0" xfId="1" applyFont="1" applyAlignment="1">
      <alignment horizontal="right" vertical="top" wrapText="1"/>
    </xf>
    <xf numFmtId="176" fontId="28" fillId="0" borderId="0" xfId="5" applyNumberFormat="1" applyFont="1" applyAlignment="1">
      <alignment horizontal="left" vertical="top"/>
    </xf>
    <xf numFmtId="0" fontId="7" fillId="0" borderId="0" xfId="5" applyFont="1" applyAlignment="1">
      <alignment vertical="top"/>
    </xf>
    <xf numFmtId="0" fontId="7" fillId="0" borderId="0" xfId="5" applyFont="1" applyAlignment="1">
      <alignment horizontal="left" vertical="top" wrapText="1"/>
    </xf>
    <xf numFmtId="0" fontId="62" fillId="0" borderId="61" xfId="10" applyFont="1" applyBorder="1" applyProtection="1">
      <alignment vertical="center"/>
      <protection locked="0"/>
    </xf>
    <xf numFmtId="176" fontId="62" fillId="0" borderId="61" xfId="10" applyNumberFormat="1" applyFont="1" applyBorder="1">
      <alignment vertical="center"/>
    </xf>
    <xf numFmtId="176" fontId="62" fillId="0" borderId="26" xfId="10" applyNumberFormat="1" applyFont="1" applyBorder="1">
      <alignment vertical="center"/>
    </xf>
    <xf numFmtId="188" fontId="62" fillId="0" borderId="61" xfId="10" applyNumberFormat="1" applyFont="1" applyBorder="1" applyProtection="1">
      <alignment vertical="center"/>
      <protection locked="0"/>
    </xf>
    <xf numFmtId="188" fontId="62" fillId="0" borderId="0" xfId="10" applyNumberFormat="1" applyFont="1" applyAlignment="1" applyProtection="1">
      <alignment horizontal="left" vertical="center"/>
      <protection locked="0"/>
    </xf>
    <xf numFmtId="0" fontId="62" fillId="12" borderId="7" xfId="10" applyFont="1" applyFill="1" applyBorder="1">
      <alignment vertical="center"/>
    </xf>
    <xf numFmtId="0" fontId="28" fillId="12" borderId="7" xfId="10" applyFont="1" applyFill="1" applyBorder="1" applyAlignment="1">
      <alignment horizontal="center" vertical="center"/>
    </xf>
    <xf numFmtId="176" fontId="28" fillId="12" borderId="7" xfId="10" applyNumberFormat="1" applyFont="1" applyFill="1" applyBorder="1" applyAlignment="1">
      <alignment horizontal="center" vertical="center" shrinkToFit="1"/>
    </xf>
    <xf numFmtId="0" fontId="62" fillId="12" borderId="7" xfId="10" applyFont="1" applyFill="1" applyBorder="1" applyAlignment="1">
      <alignment horizontal="center" vertical="center"/>
    </xf>
    <xf numFmtId="0" fontId="32" fillId="12" borderId="95" xfId="10" applyFont="1" applyFill="1" applyBorder="1" applyAlignment="1">
      <alignment horizontal="center" vertical="center"/>
    </xf>
    <xf numFmtId="189" fontId="34" fillId="3" borderId="24" xfId="5" applyNumberFormat="1" applyFont="1" applyFill="1" applyBorder="1" applyAlignment="1">
      <alignment vertical="center"/>
    </xf>
    <xf numFmtId="183" fontId="34" fillId="3" borderId="24" xfId="5" applyNumberFormat="1" applyFont="1" applyFill="1" applyBorder="1" applyAlignment="1">
      <alignment vertical="center"/>
    </xf>
    <xf numFmtId="0" fontId="28" fillId="0" borderId="0" xfId="1" applyFont="1" applyAlignment="1">
      <alignment horizontal="right" vertical="top"/>
    </xf>
    <xf numFmtId="176" fontId="28" fillId="0" borderId="0" xfId="5" applyNumberFormat="1" applyFont="1" applyAlignment="1">
      <alignment vertical="top"/>
    </xf>
    <xf numFmtId="0" fontId="19" fillId="0" borderId="0" xfId="1" applyFont="1">
      <alignment vertical="center"/>
    </xf>
    <xf numFmtId="0" fontId="8" fillId="0" borderId="0" xfId="1" applyFont="1">
      <alignment vertical="center"/>
    </xf>
    <xf numFmtId="49" fontId="19" fillId="0" borderId="0" xfId="5" applyNumberFormat="1" applyFont="1" applyAlignment="1">
      <alignment vertical="top" wrapText="1"/>
    </xf>
    <xf numFmtId="185" fontId="57" fillId="0" borderId="174" xfId="7" applyNumberFormat="1" applyFont="1" applyBorder="1" applyAlignment="1">
      <alignment vertical="center"/>
    </xf>
    <xf numFmtId="0" fontId="33" fillId="0" borderId="0" xfId="5" applyFont="1" applyAlignment="1">
      <alignment horizontal="center" vertical="center" wrapText="1"/>
    </xf>
    <xf numFmtId="0" fontId="6" fillId="0" borderId="0" xfId="0" applyFont="1" applyAlignment="1">
      <alignment horizontal="left" vertical="top" wrapText="1"/>
    </xf>
    <xf numFmtId="0" fontId="59" fillId="10" borderId="6" xfId="9" applyFont="1" applyFill="1" applyBorder="1" applyAlignment="1">
      <alignment horizontal="center" vertical="center" wrapText="1"/>
    </xf>
    <xf numFmtId="0" fontId="59" fillId="10" borderId="19" xfId="9" applyFont="1" applyFill="1" applyBorder="1" applyAlignment="1">
      <alignment horizontal="center" vertical="center" wrapText="1"/>
    </xf>
    <xf numFmtId="0" fontId="59" fillId="10" borderId="24" xfId="9" applyFont="1" applyFill="1" applyBorder="1" applyAlignment="1">
      <alignment horizontal="center" vertical="center" wrapText="1"/>
    </xf>
    <xf numFmtId="0" fontId="59" fillId="10" borderId="62" xfId="9" applyFont="1" applyFill="1" applyBorder="1" applyAlignment="1">
      <alignment horizontal="center" vertical="center" wrapText="1"/>
    </xf>
    <xf numFmtId="0" fontId="56" fillId="10" borderId="6" xfId="9" applyFont="1" applyFill="1" applyBorder="1" applyAlignment="1">
      <alignment horizontal="center" vertical="center" wrapText="1"/>
    </xf>
    <xf numFmtId="0" fontId="56" fillId="10" borderId="19" xfId="9" applyFont="1" applyFill="1" applyBorder="1" applyAlignment="1">
      <alignment horizontal="center" vertical="center" wrapText="1"/>
    </xf>
    <xf numFmtId="0" fontId="69" fillId="0" borderId="84" xfId="9" applyFont="1" applyBorder="1" applyAlignment="1">
      <alignment horizontal="left" vertical="center" wrapText="1"/>
    </xf>
    <xf numFmtId="0" fontId="7" fillId="7" borderId="0" xfId="1" applyFont="1" applyFill="1" applyAlignment="1">
      <alignment vertical="center" wrapText="1"/>
    </xf>
    <xf numFmtId="0" fontId="7" fillId="0" borderId="0" xfId="1" applyFont="1" applyAlignment="1">
      <alignment horizontal="left" vertical="center" wrapText="1"/>
    </xf>
    <xf numFmtId="0" fontId="62" fillId="2" borderId="8" xfId="1" applyFont="1" applyFill="1" applyBorder="1" applyAlignment="1">
      <alignment horizontal="left" vertical="center" shrinkToFit="1"/>
    </xf>
    <xf numFmtId="0" fontId="62" fillId="2" borderId="84" xfId="1" applyFont="1" applyFill="1" applyBorder="1" applyAlignment="1">
      <alignment horizontal="left" vertical="center" shrinkToFit="1"/>
    </xf>
    <xf numFmtId="0" fontId="62" fillId="2" borderId="26" xfId="1" applyFont="1" applyFill="1" applyBorder="1" applyAlignment="1">
      <alignment horizontal="left" vertical="center" shrinkToFit="1"/>
    </xf>
    <xf numFmtId="0" fontId="62" fillId="2" borderId="24" xfId="1" applyFont="1" applyFill="1" applyBorder="1" applyAlignment="1">
      <alignment horizontal="center" vertical="center" shrinkToFit="1"/>
    </xf>
    <xf numFmtId="0" fontId="34" fillId="2" borderId="62" xfId="1" applyFont="1" applyFill="1" applyBorder="1" applyAlignment="1">
      <alignment horizontal="center" vertical="center"/>
    </xf>
    <xf numFmtId="0" fontId="34" fillId="2" borderId="61" xfId="1" applyFont="1" applyFill="1" applyBorder="1" applyAlignment="1">
      <alignment horizontal="center" vertical="center"/>
    </xf>
    <xf numFmtId="0" fontId="62" fillId="6" borderId="24" xfId="1" applyFont="1" applyFill="1" applyBorder="1" applyAlignment="1">
      <alignment horizontal="center" vertical="center"/>
    </xf>
    <xf numFmtId="0" fontId="62" fillId="6" borderId="62" xfId="1" applyFont="1" applyFill="1" applyBorder="1" applyAlignment="1">
      <alignment horizontal="center" vertical="center"/>
    </xf>
    <xf numFmtId="0" fontId="62" fillId="6" borderId="61" xfId="1" applyFont="1" applyFill="1" applyBorder="1" applyAlignment="1">
      <alignment horizontal="center" vertical="center"/>
    </xf>
    <xf numFmtId="0" fontId="62" fillId="0" borderId="24" xfId="1" applyFont="1" applyBorder="1" applyAlignment="1">
      <alignment horizontal="right"/>
    </xf>
    <xf numFmtId="0" fontId="62" fillId="0" borderId="62" xfId="1" applyFont="1" applyBorder="1" applyAlignment="1">
      <alignment horizontal="right"/>
    </xf>
    <xf numFmtId="0" fontId="62" fillId="0" borderId="61" xfId="1" applyFont="1" applyBorder="1" applyAlignment="1">
      <alignment horizontal="right"/>
    </xf>
    <xf numFmtId="0" fontId="28" fillId="7" borderId="0" xfId="1" applyFont="1" applyFill="1" applyAlignment="1">
      <alignment vertical="center" wrapText="1"/>
    </xf>
    <xf numFmtId="0" fontId="88" fillId="0" borderId="0" xfId="1" applyFont="1">
      <alignment vertical="center"/>
    </xf>
    <xf numFmtId="0" fontId="62" fillId="0" borderId="62" xfId="1" applyFont="1" applyBorder="1" applyAlignment="1">
      <alignment horizontal="right" shrinkToFit="1"/>
    </xf>
    <xf numFmtId="0" fontId="62" fillId="0" borderId="61" xfId="1" applyFont="1" applyBorder="1" applyAlignment="1">
      <alignment horizontal="right" shrinkToFit="1"/>
    </xf>
    <xf numFmtId="0" fontId="62" fillId="8" borderId="0" xfId="1" applyFont="1" applyFill="1" applyAlignment="1">
      <alignment horizontal="center" vertical="center"/>
    </xf>
    <xf numFmtId="0" fontId="62" fillId="3" borderId="24" xfId="1" applyFont="1" applyFill="1" applyBorder="1" applyAlignment="1">
      <alignment horizontal="right" shrinkToFit="1"/>
    </xf>
    <xf numFmtId="0" fontId="62" fillId="3" borderId="62" xfId="1" applyFont="1" applyFill="1" applyBorder="1" applyAlignment="1">
      <alignment horizontal="right" shrinkToFit="1"/>
    </xf>
    <xf numFmtId="0" fontId="62" fillId="4" borderId="62" xfId="1" applyFont="1" applyFill="1" applyBorder="1" applyAlignment="1">
      <alignment horizontal="right" shrinkToFit="1"/>
    </xf>
    <xf numFmtId="0" fontId="62" fillId="3" borderId="62" xfId="1" applyFont="1" applyFill="1" applyBorder="1" applyAlignment="1">
      <alignment horizontal="right"/>
    </xf>
    <xf numFmtId="0" fontId="62" fillId="3" borderId="61" xfId="1" applyFont="1" applyFill="1" applyBorder="1" applyAlignment="1">
      <alignment horizontal="right"/>
    </xf>
    <xf numFmtId="0" fontId="62" fillId="4" borderId="61" xfId="1" applyFont="1" applyFill="1" applyBorder="1" applyAlignment="1">
      <alignment horizontal="right" shrinkToFit="1"/>
    </xf>
    <xf numFmtId="0" fontId="62" fillId="3" borderId="61" xfId="1" applyFont="1" applyFill="1" applyBorder="1" applyAlignment="1">
      <alignment horizontal="right" shrinkToFit="1"/>
    </xf>
    <xf numFmtId="0" fontId="62" fillId="0" borderId="24" xfId="1" applyFont="1" applyBorder="1" applyAlignment="1">
      <alignment horizontal="right" shrinkToFit="1"/>
    </xf>
    <xf numFmtId="0" fontId="62" fillId="7" borderId="62" xfId="1" applyFont="1" applyFill="1" applyBorder="1" applyAlignment="1">
      <alignment horizontal="right"/>
    </xf>
    <xf numFmtId="0" fontId="62" fillId="6" borderId="20" xfId="1" applyFont="1" applyFill="1" applyBorder="1" applyAlignment="1">
      <alignment horizontal="center" vertical="center"/>
    </xf>
    <xf numFmtId="0" fontId="34" fillId="6" borderId="48" xfId="1" applyFont="1" applyFill="1" applyBorder="1" applyAlignment="1">
      <alignment horizontal="center" vertical="center"/>
    </xf>
    <xf numFmtId="0" fontId="62" fillId="2" borderId="8" xfId="1" applyFont="1" applyFill="1" applyBorder="1" applyAlignment="1">
      <alignment horizontal="center" vertical="center"/>
    </xf>
    <xf numFmtId="0" fontId="34" fillId="2" borderId="84" xfId="1" applyFont="1" applyFill="1" applyBorder="1" applyAlignment="1">
      <alignment horizontal="center" vertical="center"/>
    </xf>
    <xf numFmtId="0" fontId="34" fillId="2" borderId="26" xfId="1" applyFont="1" applyFill="1" applyBorder="1" applyAlignment="1">
      <alignment horizontal="center" vertical="center"/>
    </xf>
    <xf numFmtId="0" fontId="34" fillId="2" borderId="20" xfId="1" applyFont="1" applyFill="1" applyBorder="1" applyAlignment="1">
      <alignment horizontal="center" vertical="center"/>
    </xf>
    <xf numFmtId="0" fontId="34" fillId="2" borderId="48" xfId="1" applyFont="1" applyFill="1" applyBorder="1" applyAlignment="1">
      <alignment horizontal="center" vertical="center"/>
    </xf>
    <xf numFmtId="0" fontId="34" fillId="2" borderId="55" xfId="1" applyFont="1" applyFill="1" applyBorder="1" applyAlignment="1">
      <alignment horizontal="center" vertical="center"/>
    </xf>
    <xf numFmtId="0" fontId="62" fillId="2" borderId="6" xfId="1" applyFont="1" applyFill="1" applyBorder="1" applyAlignment="1">
      <alignment horizontal="center" vertical="center" textRotation="255"/>
    </xf>
    <xf numFmtId="0" fontId="34" fillId="2" borderId="10" xfId="1" applyFont="1" applyFill="1" applyBorder="1" applyAlignment="1">
      <alignment horizontal="center" vertical="center" textRotation="255"/>
    </xf>
    <xf numFmtId="0" fontId="34" fillId="2" borderId="19" xfId="1" applyFont="1" applyFill="1" applyBorder="1" applyAlignment="1">
      <alignment horizontal="center" vertical="center" textRotation="255"/>
    </xf>
    <xf numFmtId="0" fontId="62" fillId="2" borderId="24" xfId="1" applyFont="1" applyFill="1" applyBorder="1" applyAlignment="1">
      <alignment horizontal="center" vertical="center"/>
    </xf>
    <xf numFmtId="0" fontId="62" fillId="2" borderId="62" xfId="1" applyFont="1" applyFill="1" applyBorder="1" applyAlignment="1">
      <alignment horizontal="center" vertical="center"/>
    </xf>
    <xf numFmtId="0" fontId="62" fillId="2" borderId="61" xfId="1" applyFont="1" applyFill="1" applyBorder="1" applyAlignment="1">
      <alignment horizontal="center" vertical="center"/>
    </xf>
    <xf numFmtId="0" fontId="62" fillId="6" borderId="8" xfId="1" applyFont="1" applyFill="1" applyBorder="1" applyAlignment="1">
      <alignment horizontal="center" vertical="center"/>
    </xf>
    <xf numFmtId="0" fontId="34" fillId="6" borderId="84" xfId="1" applyFont="1" applyFill="1" applyBorder="1" applyAlignment="1">
      <alignment horizontal="center" vertical="center"/>
    </xf>
    <xf numFmtId="0" fontId="34" fillId="6" borderId="26" xfId="1" applyFont="1" applyFill="1" applyBorder="1" applyAlignment="1">
      <alignment horizontal="center" vertical="center"/>
    </xf>
    <xf numFmtId="0" fontId="34" fillId="6" borderId="20" xfId="1" applyFont="1" applyFill="1" applyBorder="1" applyAlignment="1">
      <alignment horizontal="center" vertical="center"/>
    </xf>
    <xf numFmtId="0" fontId="34" fillId="6" borderId="55" xfId="1" applyFont="1" applyFill="1" applyBorder="1" applyAlignment="1">
      <alignment horizontal="center" vertical="center"/>
    </xf>
    <xf numFmtId="0" fontId="62" fillId="0" borderId="8" xfId="1" applyFont="1" applyBorder="1" applyAlignment="1">
      <alignment horizontal="right"/>
    </xf>
    <xf numFmtId="0" fontId="62" fillId="0" borderId="84" xfId="1" applyFont="1" applyBorder="1" applyAlignment="1">
      <alignment horizontal="right"/>
    </xf>
    <xf numFmtId="0" fontId="62" fillId="0" borderId="20" xfId="1" applyFont="1" applyBorder="1" applyAlignment="1">
      <alignment horizontal="right"/>
    </xf>
    <xf numFmtId="0" fontId="62" fillId="0" borderId="48" xfId="1" applyFont="1" applyBorder="1" applyAlignment="1">
      <alignment horizontal="right"/>
    </xf>
    <xf numFmtId="0" fontId="62" fillId="0" borderId="26" xfId="1" applyFont="1" applyBorder="1" applyAlignment="1">
      <alignment horizontal="right"/>
    </xf>
    <xf numFmtId="0" fontId="62" fillId="0" borderId="55" xfId="1" applyFont="1" applyBorder="1" applyAlignment="1">
      <alignment horizontal="right"/>
    </xf>
    <xf numFmtId="0" fontId="34" fillId="6" borderId="62" xfId="1" applyFont="1" applyFill="1" applyBorder="1" applyAlignment="1">
      <alignment horizontal="center" vertical="center"/>
    </xf>
    <xf numFmtId="0" fontId="62" fillId="2" borderId="84" xfId="1" applyFont="1" applyFill="1" applyBorder="1" applyAlignment="1">
      <alignment horizontal="center" vertical="center"/>
    </xf>
    <xf numFmtId="0" fontId="62" fillId="2" borderId="26" xfId="1" applyFont="1" applyFill="1" applyBorder="1" applyAlignment="1">
      <alignment horizontal="center" vertical="center"/>
    </xf>
    <xf numFmtId="0" fontId="62" fillId="2" borderId="0" xfId="1" applyFont="1" applyFill="1" applyAlignment="1">
      <alignment horizontal="center" vertical="center"/>
    </xf>
    <xf numFmtId="0" fontId="62" fillId="2" borderId="23" xfId="1" applyFont="1" applyFill="1" applyBorder="1" applyAlignment="1">
      <alignment horizontal="center" vertical="center"/>
    </xf>
    <xf numFmtId="0" fontId="34" fillId="0" borderId="62" xfId="1" applyFont="1" applyBorder="1" applyAlignment="1">
      <alignment horizontal="center" vertical="center"/>
    </xf>
    <xf numFmtId="0" fontId="34" fillId="0" borderId="61" xfId="1" applyFont="1" applyBorder="1" applyAlignment="1">
      <alignment horizontal="center" vertical="center"/>
    </xf>
    <xf numFmtId="0" fontId="62" fillId="6" borderId="24" xfId="1" applyFont="1" applyFill="1" applyBorder="1" applyAlignment="1">
      <alignment horizontal="right"/>
    </xf>
    <xf numFmtId="0" fontId="62" fillId="6" borderId="62" xfId="1" applyFont="1" applyFill="1" applyBorder="1" applyAlignment="1">
      <alignment horizontal="right"/>
    </xf>
    <xf numFmtId="0" fontId="62" fillId="2" borderId="6" xfId="1" applyFont="1" applyFill="1" applyBorder="1" applyAlignment="1">
      <alignment horizontal="center" vertical="center" textRotation="255" shrinkToFit="1"/>
    </xf>
    <xf numFmtId="0" fontId="34" fillId="2" borderId="10" xfId="1" applyFont="1" applyFill="1" applyBorder="1" applyAlignment="1">
      <alignment horizontal="center" vertical="center" textRotation="255" shrinkToFit="1"/>
    </xf>
    <xf numFmtId="0" fontId="34" fillId="2" borderId="19" xfId="1" applyFont="1" applyFill="1" applyBorder="1" applyAlignment="1">
      <alignment horizontal="center" vertical="center" textRotation="255" shrinkToFit="1"/>
    </xf>
    <xf numFmtId="0" fontId="34" fillId="2" borderId="92" xfId="1" applyFont="1" applyFill="1" applyBorder="1" applyAlignment="1">
      <alignment horizontal="center" vertical="center"/>
    </xf>
    <xf numFmtId="0" fontId="62" fillId="2" borderId="89" xfId="1" applyFont="1" applyFill="1" applyBorder="1" applyAlignment="1">
      <alignment horizontal="center" vertical="center"/>
    </xf>
    <xf numFmtId="0" fontId="34" fillId="2" borderId="62" xfId="1" applyFont="1" applyFill="1" applyBorder="1" applyAlignment="1">
      <alignment horizontal="center" vertical="center" shrinkToFit="1"/>
    </xf>
    <xf numFmtId="0" fontId="62" fillId="3" borderId="24" xfId="1" applyFont="1" applyFill="1" applyBorder="1" applyAlignment="1">
      <alignment horizontal="right"/>
    </xf>
    <xf numFmtId="0" fontId="62" fillId="0" borderId="24" xfId="1" applyFont="1" applyBorder="1" applyAlignment="1">
      <alignment horizontal="center" vertical="center"/>
    </xf>
    <xf numFmtId="0" fontId="62" fillId="0" borderId="92" xfId="1" applyFont="1" applyBorder="1" applyAlignment="1">
      <alignment horizontal="right"/>
    </xf>
    <xf numFmtId="0" fontId="62" fillId="0" borderId="89" xfId="1" applyFont="1" applyBorder="1" applyAlignment="1">
      <alignment horizontal="right"/>
    </xf>
    <xf numFmtId="0" fontId="62" fillId="8" borderId="24" xfId="1" applyFont="1" applyFill="1" applyBorder="1" applyAlignment="1">
      <alignment horizontal="center" vertical="center"/>
    </xf>
    <xf numFmtId="0" fontId="34" fillId="8" borderId="62" xfId="1" applyFont="1" applyFill="1" applyBorder="1" applyAlignment="1">
      <alignment horizontal="center" vertical="center"/>
    </xf>
    <xf numFmtId="0" fontId="34" fillId="8" borderId="61" xfId="1" applyFont="1" applyFill="1" applyBorder="1" applyAlignment="1">
      <alignment horizontal="center" vertical="center"/>
    </xf>
    <xf numFmtId="0" fontId="28" fillId="2" borderId="24" xfId="1" applyFont="1" applyFill="1" applyBorder="1" applyAlignment="1">
      <alignment horizontal="center" vertical="center"/>
    </xf>
    <xf numFmtId="0" fontId="28" fillId="2" borderId="62" xfId="1" applyFont="1" applyFill="1" applyBorder="1" applyAlignment="1">
      <alignment horizontal="center" vertical="center"/>
    </xf>
    <xf numFmtId="0" fontId="28" fillId="2" borderId="61" xfId="1" applyFont="1" applyFill="1" applyBorder="1" applyAlignment="1">
      <alignment horizontal="center" vertical="center"/>
    </xf>
    <xf numFmtId="0" fontId="62" fillId="4" borderId="24" xfId="1" applyFont="1" applyFill="1" applyBorder="1" applyAlignment="1">
      <alignment horizontal="right"/>
    </xf>
    <xf numFmtId="0" fontId="62" fillId="4" borderId="62" xfId="1" applyFont="1" applyFill="1" applyBorder="1" applyAlignment="1">
      <alignment horizontal="right"/>
    </xf>
    <xf numFmtId="0" fontId="62" fillId="4" borderId="61" xfId="1" applyFont="1" applyFill="1" applyBorder="1" applyAlignment="1">
      <alignment horizontal="right"/>
    </xf>
    <xf numFmtId="0" fontId="62" fillId="4" borderId="20" xfId="1" applyFont="1" applyFill="1" applyBorder="1" applyAlignment="1">
      <alignment horizontal="right"/>
    </xf>
    <xf numFmtId="0" fontId="62" fillId="4" borderId="48" xfId="1" applyFont="1" applyFill="1" applyBorder="1" applyAlignment="1">
      <alignment horizontal="right"/>
    </xf>
    <xf numFmtId="0" fontId="62" fillId="2" borderId="10" xfId="1" applyFont="1" applyFill="1" applyBorder="1" applyAlignment="1">
      <alignment horizontal="center" vertical="center" textRotation="255"/>
    </xf>
    <xf numFmtId="0" fontId="62" fillId="2" borderId="19" xfId="1" applyFont="1" applyFill="1" applyBorder="1" applyAlignment="1">
      <alignment horizontal="center" vertical="center" textRotation="255"/>
    </xf>
    <xf numFmtId="0" fontId="62" fillId="2" borderId="20" xfId="1" applyFont="1" applyFill="1" applyBorder="1" applyAlignment="1">
      <alignment horizontal="center" vertical="center"/>
    </xf>
    <xf numFmtId="0" fontId="62" fillId="2" borderId="86" xfId="1" applyFont="1" applyFill="1" applyBorder="1" applyAlignment="1">
      <alignment horizontal="center" vertical="center"/>
    </xf>
    <xf numFmtId="0" fontId="62" fillId="2" borderId="48" xfId="1" applyFont="1" applyFill="1" applyBorder="1" applyAlignment="1">
      <alignment horizontal="center" vertical="center"/>
    </xf>
    <xf numFmtId="0" fontId="62" fillId="2" borderId="20" xfId="1" applyFont="1" applyFill="1" applyBorder="1" applyAlignment="1">
      <alignment horizontal="distributed" vertical="center" justifyLastLine="1"/>
    </xf>
    <xf numFmtId="0" fontId="62" fillId="2" borderId="48" xfId="1" applyFont="1" applyFill="1" applyBorder="1" applyAlignment="1">
      <alignment horizontal="distributed" vertical="center" justifyLastLine="1"/>
    </xf>
    <xf numFmtId="0" fontId="62" fillId="2" borderId="55" xfId="1" applyFont="1" applyFill="1" applyBorder="1" applyAlignment="1">
      <alignment horizontal="distributed" vertical="center" justifyLastLine="1"/>
    </xf>
    <xf numFmtId="0" fontId="62" fillId="0" borderId="24" xfId="1" applyFont="1" applyBorder="1" applyAlignment="1">
      <alignment horizontal="center"/>
    </xf>
    <xf numFmtId="0" fontId="62" fillId="0" borderId="62" xfId="1" applyFont="1" applyBorder="1" applyAlignment="1">
      <alignment horizontal="center"/>
    </xf>
    <xf numFmtId="0" fontId="62" fillId="0" borderId="92" xfId="1" applyFont="1" applyBorder="1" applyAlignment="1">
      <alignment horizontal="center"/>
    </xf>
    <xf numFmtId="0" fontId="62" fillId="3" borderId="89" xfId="1" applyFont="1" applyFill="1" applyBorder="1" applyAlignment="1">
      <alignment horizontal="right"/>
    </xf>
    <xf numFmtId="0" fontId="62" fillId="2" borderId="20" xfId="1" applyFont="1" applyFill="1" applyBorder="1" applyAlignment="1">
      <alignment horizontal="center" vertical="center" shrinkToFit="1"/>
    </xf>
    <xf numFmtId="0" fontId="34" fillId="2" borderId="48" xfId="1" applyFont="1" applyFill="1" applyBorder="1" applyAlignment="1">
      <alignment horizontal="center" vertical="center" shrinkToFit="1"/>
    </xf>
    <xf numFmtId="0" fontId="62" fillId="2" borderId="10" xfId="1" applyFont="1" applyFill="1" applyBorder="1" applyAlignment="1">
      <alignment horizontal="center" vertical="center" textRotation="255" shrinkToFit="1"/>
    </xf>
    <xf numFmtId="0" fontId="62" fillId="2" borderId="19" xfId="1" applyFont="1" applyFill="1" applyBorder="1" applyAlignment="1">
      <alignment horizontal="center" vertical="center" textRotation="255" shrinkToFit="1"/>
    </xf>
    <xf numFmtId="0" fontId="62" fillId="2" borderId="12" xfId="1" applyFont="1" applyFill="1" applyBorder="1" applyAlignment="1">
      <alignment horizontal="center" vertical="center"/>
    </xf>
    <xf numFmtId="0" fontId="34" fillId="2" borderId="0" xfId="1" applyFont="1" applyFill="1">
      <alignment vertical="center"/>
    </xf>
    <xf numFmtId="0" fontId="34" fillId="2" borderId="23" xfId="1" applyFont="1" applyFill="1" applyBorder="1">
      <alignment vertical="center"/>
    </xf>
    <xf numFmtId="0" fontId="34" fillId="2" borderId="20" xfId="1" applyFont="1" applyFill="1" applyBorder="1">
      <alignment vertical="center"/>
    </xf>
    <xf numFmtId="0" fontId="34" fillId="2" borderId="48" xfId="1" applyFont="1" applyFill="1" applyBorder="1">
      <alignment vertical="center"/>
    </xf>
    <xf numFmtId="0" fontId="34" fillId="2" borderId="55" xfId="1" applyFont="1" applyFill="1" applyBorder="1">
      <alignment vertical="center"/>
    </xf>
    <xf numFmtId="0" fontId="62" fillId="2" borderId="55" xfId="1" applyFont="1" applyFill="1" applyBorder="1" applyAlignment="1">
      <alignment horizontal="center" vertical="center"/>
    </xf>
    <xf numFmtId="0" fontId="32" fillId="2" borderId="0" xfId="1" applyFont="1" applyFill="1" applyAlignment="1">
      <alignment horizontal="center" vertical="center" shrinkToFit="1"/>
    </xf>
    <xf numFmtId="0" fontId="32" fillId="2" borderId="23" xfId="1" applyFont="1" applyFill="1" applyBorder="1" applyAlignment="1">
      <alignment horizontal="center" vertical="center" shrinkToFit="1"/>
    </xf>
    <xf numFmtId="0" fontId="32" fillId="2" borderId="48" xfId="1" applyFont="1" applyFill="1" applyBorder="1" applyAlignment="1">
      <alignment horizontal="center" vertical="center" shrinkToFit="1"/>
    </xf>
    <xf numFmtId="0" fontId="32" fillId="2" borderId="55" xfId="1" applyFont="1" applyFill="1" applyBorder="1" applyAlignment="1">
      <alignment horizontal="center" vertical="center" shrinkToFit="1"/>
    </xf>
    <xf numFmtId="0" fontId="67" fillId="2" borderId="12" xfId="1" applyFont="1" applyFill="1" applyBorder="1" applyAlignment="1">
      <alignment horizontal="center" vertical="center" wrapText="1" shrinkToFit="1"/>
    </xf>
    <xf numFmtId="0" fontId="67" fillId="2" borderId="0" xfId="1" applyFont="1" applyFill="1" applyAlignment="1">
      <alignment horizontal="center" vertical="center" wrapText="1" shrinkToFit="1"/>
    </xf>
    <xf numFmtId="0" fontId="67" fillId="2" borderId="23" xfId="1" applyFont="1" applyFill="1" applyBorder="1" applyAlignment="1">
      <alignment horizontal="center" vertical="center" wrapText="1" shrinkToFit="1"/>
    </xf>
    <xf numFmtId="0" fontId="67" fillId="2" borderId="20" xfId="1" applyFont="1" applyFill="1" applyBorder="1" applyAlignment="1">
      <alignment horizontal="center" vertical="center" wrapText="1" shrinkToFit="1"/>
    </xf>
    <xf numFmtId="0" fontId="67" fillId="2" borderId="48" xfId="1" applyFont="1" applyFill="1" applyBorder="1" applyAlignment="1">
      <alignment horizontal="center" vertical="center" wrapText="1" shrinkToFit="1"/>
    </xf>
    <xf numFmtId="0" fontId="67" fillId="2" borderId="55" xfId="1" applyFont="1" applyFill="1" applyBorder="1" applyAlignment="1">
      <alignment horizontal="center" vertical="center" wrapText="1" shrinkToFit="1"/>
    </xf>
    <xf numFmtId="0" fontId="62" fillId="2" borderId="12" xfId="1" applyFont="1" applyFill="1" applyBorder="1" applyAlignment="1">
      <alignment horizontal="center" vertical="center" shrinkToFit="1"/>
    </xf>
    <xf numFmtId="0" fontId="62" fillId="2" borderId="0" xfId="1" applyFont="1" applyFill="1" applyAlignment="1">
      <alignment horizontal="center" vertical="center" shrinkToFit="1"/>
    </xf>
    <xf numFmtId="0" fontId="62" fillId="2" borderId="23" xfId="1" applyFont="1" applyFill="1" applyBorder="1" applyAlignment="1">
      <alignment horizontal="center" vertical="center" shrinkToFit="1"/>
    </xf>
    <xf numFmtId="0" fontId="62" fillId="2" borderId="48" xfId="1" applyFont="1" applyFill="1" applyBorder="1" applyAlignment="1">
      <alignment horizontal="center" vertical="center" shrinkToFit="1"/>
    </xf>
    <xf numFmtId="0" fontId="62" fillId="2" borderId="55" xfId="1" applyFont="1" applyFill="1" applyBorder="1" applyAlignment="1">
      <alignment horizontal="center" vertical="center" shrinkToFit="1"/>
    </xf>
    <xf numFmtId="0" fontId="62" fillId="2" borderId="8" xfId="1" applyFont="1" applyFill="1" applyBorder="1" applyAlignment="1">
      <alignment horizontal="center" vertical="center" wrapText="1"/>
    </xf>
    <xf numFmtId="0" fontId="62" fillId="2" borderId="24" xfId="1" applyFont="1" applyFill="1" applyBorder="1" applyAlignment="1">
      <alignment horizontal="left" vertical="center"/>
    </xf>
    <xf numFmtId="0" fontId="62" fillId="2" borderId="62" xfId="1" applyFont="1" applyFill="1" applyBorder="1" applyAlignment="1">
      <alignment horizontal="left" vertical="center"/>
    </xf>
    <xf numFmtId="0" fontId="62" fillId="2" borderId="61" xfId="1" applyFont="1" applyFill="1" applyBorder="1" applyAlignment="1">
      <alignment horizontal="left" vertical="center"/>
    </xf>
    <xf numFmtId="0" fontId="62" fillId="8" borderId="62" xfId="1" applyFont="1" applyFill="1" applyBorder="1">
      <alignment vertical="center"/>
    </xf>
    <xf numFmtId="0" fontId="62" fillId="8" borderId="61" xfId="1" applyFont="1" applyFill="1" applyBorder="1">
      <alignment vertical="center"/>
    </xf>
    <xf numFmtId="0" fontId="62" fillId="3" borderId="158" xfId="1" applyFont="1" applyFill="1" applyBorder="1" applyAlignment="1">
      <alignment horizontal="right" shrinkToFit="1"/>
    </xf>
    <xf numFmtId="0" fontId="62" fillId="3" borderId="90" xfId="1" applyFont="1" applyFill="1" applyBorder="1" applyAlignment="1">
      <alignment horizontal="right" shrinkToFit="1"/>
    </xf>
    <xf numFmtId="0" fontId="62" fillId="3" borderId="158" xfId="1" applyFont="1" applyFill="1" applyBorder="1" applyAlignment="1">
      <alignment horizontal="right"/>
    </xf>
    <xf numFmtId="0" fontId="62" fillId="3" borderId="90" xfId="1" applyFont="1" applyFill="1" applyBorder="1" applyAlignment="1">
      <alignment horizontal="right"/>
    </xf>
    <xf numFmtId="0" fontId="62" fillId="0" borderId="24" xfId="1" applyFont="1" applyBorder="1" applyAlignment="1">
      <alignment horizontal="right" wrapText="1"/>
    </xf>
    <xf numFmtId="0" fontId="62" fillId="0" borderId="62" xfId="1" applyFont="1" applyBorder="1" applyAlignment="1">
      <alignment horizontal="right" wrapText="1"/>
    </xf>
    <xf numFmtId="0" fontId="62" fillId="3" borderId="102" xfId="1" applyFont="1" applyFill="1" applyBorder="1" applyAlignment="1">
      <alignment horizontal="right" shrinkToFit="1"/>
    </xf>
    <xf numFmtId="0" fontId="62" fillId="3" borderId="103" xfId="1" applyFont="1" applyFill="1" applyBorder="1" applyAlignment="1">
      <alignment horizontal="right"/>
    </xf>
    <xf numFmtId="0" fontId="34" fillId="2" borderId="91" xfId="1" applyFont="1" applyFill="1" applyBorder="1" applyAlignment="1">
      <alignment horizontal="center" vertical="center"/>
    </xf>
    <xf numFmtId="0" fontId="34" fillId="2" borderId="94" xfId="1" applyFont="1" applyFill="1" applyBorder="1" applyAlignment="1">
      <alignment horizontal="center" vertical="center"/>
    </xf>
    <xf numFmtId="0" fontId="62" fillId="2" borderId="85" xfId="1" applyFont="1" applyFill="1" applyBorder="1" applyAlignment="1">
      <alignment horizontal="center" vertical="center"/>
    </xf>
    <xf numFmtId="0" fontId="62" fillId="0" borderId="90" xfId="1" applyFont="1" applyBorder="1" applyAlignment="1">
      <alignment horizontal="center"/>
    </xf>
    <xf numFmtId="0" fontId="62" fillId="0" borderId="103" xfId="1" applyFont="1" applyBorder="1" applyAlignment="1">
      <alignment horizontal="center"/>
    </xf>
    <xf numFmtId="0" fontId="62" fillId="2" borderId="24" xfId="1" applyFont="1" applyFill="1" applyBorder="1" applyAlignment="1">
      <alignment vertical="center" shrinkToFit="1"/>
    </xf>
    <xf numFmtId="0" fontId="62" fillId="2" borderId="62" xfId="1" applyFont="1" applyFill="1" applyBorder="1" applyAlignment="1">
      <alignment vertical="center" shrinkToFit="1"/>
    </xf>
    <xf numFmtId="0" fontId="62" fillId="2" borderId="61" xfId="1" applyFont="1" applyFill="1" applyBorder="1" applyAlignment="1">
      <alignment vertical="center" shrinkToFit="1"/>
    </xf>
    <xf numFmtId="0" fontId="62" fillId="0" borderId="61" xfId="1" applyFont="1" applyBorder="1" applyAlignment="1">
      <alignment horizontal="center"/>
    </xf>
    <xf numFmtId="0" fontId="62" fillId="6" borderId="10" xfId="1" applyFont="1" applyFill="1" applyBorder="1" applyAlignment="1">
      <alignment horizontal="right" vertical="center"/>
    </xf>
    <xf numFmtId="0" fontId="34" fillId="0" borderId="10" xfId="1" applyFont="1" applyBorder="1">
      <alignment vertical="center"/>
    </xf>
    <xf numFmtId="0" fontId="34" fillId="0" borderId="19" xfId="1" applyFont="1" applyBorder="1">
      <alignment vertical="center"/>
    </xf>
    <xf numFmtId="0" fontId="62" fillId="0" borderId="90" xfId="1" applyFont="1" applyBorder="1" applyAlignment="1">
      <alignment horizontal="right" shrinkToFit="1"/>
    </xf>
    <xf numFmtId="0" fontId="62" fillId="0" borderId="90" xfId="1" applyFont="1" applyBorder="1" applyAlignment="1">
      <alignment horizontal="right"/>
    </xf>
    <xf numFmtId="0" fontId="62" fillId="2" borderId="23" xfId="1" applyFont="1" applyFill="1" applyBorder="1" applyAlignment="1">
      <alignment horizontal="center" vertical="center" textRotation="255" shrinkToFit="1"/>
    </xf>
    <xf numFmtId="0" fontId="62" fillId="2" borderId="0" xfId="1" applyFont="1" applyFill="1" applyAlignment="1">
      <alignment horizontal="center" vertical="center" wrapText="1"/>
    </xf>
    <xf numFmtId="0" fontId="32" fillId="2" borderId="20" xfId="1" applyFont="1" applyFill="1" applyBorder="1" applyAlignment="1">
      <alignment horizontal="center" vertical="center"/>
    </xf>
    <xf numFmtId="0" fontId="32" fillId="2" borderId="12" xfId="1" applyFont="1" applyFill="1" applyBorder="1" applyAlignment="1">
      <alignment horizontal="center" vertical="center" wrapText="1"/>
    </xf>
    <xf numFmtId="0" fontId="34" fillId="2" borderId="23" xfId="1" applyFont="1" applyFill="1" applyBorder="1" applyAlignment="1">
      <alignment horizontal="center" vertical="center" wrapText="1"/>
    </xf>
    <xf numFmtId="0" fontId="34" fillId="2" borderId="12" xfId="1" applyFont="1" applyFill="1" applyBorder="1" applyAlignment="1">
      <alignment horizontal="center" vertical="center" wrapText="1"/>
    </xf>
    <xf numFmtId="0" fontId="34" fillId="2" borderId="20" xfId="1" applyFont="1" applyFill="1" applyBorder="1" applyAlignment="1">
      <alignment horizontal="center" vertical="center" wrapText="1"/>
    </xf>
    <xf numFmtId="0" fontId="34" fillId="2" borderId="55" xfId="1" applyFont="1" applyFill="1" applyBorder="1" applyAlignment="1">
      <alignment horizontal="center" vertical="center" wrapText="1"/>
    </xf>
    <xf numFmtId="0" fontId="68" fillId="2" borderId="97" xfId="1" applyFont="1" applyFill="1" applyBorder="1" applyAlignment="1">
      <alignment horizontal="center" vertical="center" wrapText="1" shrinkToFit="1"/>
    </xf>
    <xf numFmtId="0" fontId="68" fillId="2" borderId="98" xfId="1" applyFont="1" applyFill="1" applyBorder="1" applyAlignment="1">
      <alignment horizontal="center" vertical="center" wrapText="1" shrinkToFit="1"/>
    </xf>
    <xf numFmtId="0" fontId="68" fillId="2" borderId="101" xfId="1" applyFont="1" applyFill="1" applyBorder="1" applyAlignment="1">
      <alignment horizontal="center" vertical="center" wrapText="1" shrinkToFit="1"/>
    </xf>
    <xf numFmtId="0" fontId="68" fillId="2" borderId="48" xfId="1" applyFont="1" applyFill="1" applyBorder="1" applyAlignment="1">
      <alignment horizontal="center" vertical="center" wrapText="1" shrinkToFit="1"/>
    </xf>
    <xf numFmtId="0" fontId="32" fillId="2" borderId="160" xfId="1" applyFont="1" applyFill="1" applyBorder="1" applyAlignment="1">
      <alignment horizontal="center" vertical="center" wrapText="1" shrinkToFit="1"/>
    </xf>
    <xf numFmtId="0" fontId="32" fillId="2" borderId="159" xfId="1" applyFont="1" applyFill="1" applyBorder="1" applyAlignment="1">
      <alignment horizontal="center" vertical="center" wrapText="1" shrinkToFit="1"/>
    </xf>
    <xf numFmtId="0" fontId="68" fillId="2" borderId="160" xfId="1" applyFont="1" applyFill="1" applyBorder="1" applyAlignment="1">
      <alignment horizontal="center" vertical="center" wrapText="1" shrinkToFit="1"/>
    </xf>
    <xf numFmtId="0" fontId="68" fillId="2" borderId="159" xfId="1" applyFont="1" applyFill="1" applyBorder="1" applyAlignment="1">
      <alignment horizontal="center" vertical="center" wrapText="1" shrinkToFit="1"/>
    </xf>
    <xf numFmtId="0" fontId="32" fillId="2" borderId="87" xfId="1" applyFont="1" applyFill="1" applyBorder="1" applyAlignment="1">
      <alignment horizontal="center" vertical="center" wrapText="1" shrinkToFit="1"/>
    </xf>
    <xf numFmtId="0" fontId="32" fillId="2" borderId="88" xfId="1" applyFont="1" applyFill="1" applyBorder="1" applyAlignment="1">
      <alignment horizontal="center" vertical="center" wrapText="1" shrinkToFit="1"/>
    </xf>
    <xf numFmtId="0" fontId="32" fillId="2" borderId="147" xfId="1" applyFont="1" applyFill="1" applyBorder="1" applyAlignment="1">
      <alignment horizontal="center" vertical="center" wrapText="1" shrinkToFit="1"/>
    </xf>
    <xf numFmtId="0" fontId="67" fillId="2" borderId="101" xfId="1" applyFont="1" applyFill="1" applyBorder="1" applyAlignment="1">
      <alignment horizontal="center" vertical="center" wrapText="1"/>
    </xf>
    <xf numFmtId="0" fontId="67" fillId="2" borderId="48" xfId="1" applyFont="1" applyFill="1" applyBorder="1" applyAlignment="1">
      <alignment horizontal="center" vertical="center" wrapText="1"/>
    </xf>
    <xf numFmtId="0" fontId="67" fillId="2" borderId="94" xfId="1" applyFont="1" applyFill="1" applyBorder="1" applyAlignment="1">
      <alignment horizontal="center" vertical="center" wrapText="1"/>
    </xf>
    <xf numFmtId="0" fontId="34" fillId="2" borderId="88" xfId="1" applyFont="1" applyFill="1" applyBorder="1" applyAlignment="1">
      <alignment horizontal="center" vertical="center" shrinkToFit="1"/>
    </xf>
    <xf numFmtId="0" fontId="62" fillId="2" borderId="24" xfId="1" applyFont="1" applyFill="1" applyBorder="1">
      <alignment vertical="center"/>
    </xf>
    <xf numFmtId="0" fontId="62" fillId="2" borderId="62" xfId="1" applyFont="1" applyFill="1" applyBorder="1">
      <alignment vertical="center"/>
    </xf>
    <xf numFmtId="0" fontId="62" fillId="2" borderId="61" xfId="1" applyFont="1" applyFill="1" applyBorder="1">
      <alignment vertical="center"/>
    </xf>
    <xf numFmtId="0" fontId="67" fillId="2" borderId="12" xfId="1" applyFont="1" applyFill="1" applyBorder="1" applyAlignment="1">
      <alignment horizontal="center" vertical="center" wrapText="1"/>
    </xf>
    <xf numFmtId="0" fontId="34" fillId="2" borderId="0" xfId="1" applyFont="1" applyFill="1" applyAlignment="1">
      <alignment horizontal="center" vertical="center" wrapText="1"/>
    </xf>
    <xf numFmtId="0" fontId="34" fillId="2" borderId="23" xfId="1" applyFont="1" applyFill="1" applyBorder="1" applyAlignment="1">
      <alignment horizontal="center" vertical="center"/>
    </xf>
    <xf numFmtId="0" fontId="34" fillId="2" borderId="48" xfId="1" applyFont="1" applyFill="1" applyBorder="1" applyAlignment="1">
      <alignment horizontal="center" vertical="center" wrapText="1"/>
    </xf>
    <xf numFmtId="0" fontId="34" fillId="2" borderId="62" xfId="1" applyFont="1" applyFill="1" applyBorder="1">
      <alignment vertical="center"/>
    </xf>
    <xf numFmtId="0" fontId="34" fillId="2" borderId="61" xfId="1" applyFont="1" applyFill="1" applyBorder="1">
      <alignment vertical="center"/>
    </xf>
    <xf numFmtId="0" fontId="67" fillId="2" borderId="87" xfId="1" applyFont="1" applyFill="1" applyBorder="1" applyAlignment="1">
      <alignment horizontal="center" vertical="center" wrapText="1"/>
    </xf>
    <xf numFmtId="0" fontId="67" fillId="2" borderId="88" xfId="1" applyFont="1" applyFill="1" applyBorder="1" applyAlignment="1">
      <alignment horizontal="center" vertical="center" wrapText="1"/>
    </xf>
    <xf numFmtId="0" fontId="67" fillId="2" borderId="93" xfId="1" applyFont="1" applyFill="1" applyBorder="1" applyAlignment="1">
      <alignment horizontal="center" vertical="center" wrapText="1"/>
    </xf>
    <xf numFmtId="0" fontId="62" fillId="2" borderId="24" xfId="1" applyFont="1" applyFill="1" applyBorder="1" applyAlignment="1">
      <alignment horizontal="left" vertical="center" shrinkToFit="1"/>
    </xf>
    <xf numFmtId="0" fontId="34" fillId="2" borderId="62" xfId="1" applyFont="1" applyFill="1" applyBorder="1" applyAlignment="1">
      <alignment horizontal="left" vertical="center" shrinkToFit="1"/>
    </xf>
    <xf numFmtId="0" fontId="34" fillId="2" borderId="61" xfId="1" applyFont="1" applyFill="1" applyBorder="1" applyAlignment="1">
      <alignment horizontal="left" vertical="center" shrinkToFit="1"/>
    </xf>
    <xf numFmtId="0" fontId="62" fillId="0" borderId="24" xfId="1" applyFont="1" applyBorder="1" applyAlignment="1">
      <alignment horizontal="left" vertical="center"/>
    </xf>
    <xf numFmtId="0" fontId="62" fillId="0" borderId="62" xfId="1" applyFont="1" applyBorder="1" applyAlignment="1">
      <alignment horizontal="left" vertical="center"/>
    </xf>
    <xf numFmtId="0" fontId="62" fillId="0" borderId="61" xfId="1" applyFont="1" applyBorder="1" applyAlignment="1">
      <alignment horizontal="left" vertical="center"/>
    </xf>
    <xf numFmtId="0" fontId="34" fillId="7" borderId="24" xfId="1" applyFont="1" applyFill="1" applyBorder="1" applyAlignment="1">
      <alignment horizontal="center" vertical="center"/>
    </xf>
    <xf numFmtId="0" fontId="34" fillId="7" borderId="62" xfId="1" applyFont="1" applyFill="1" applyBorder="1" applyAlignment="1">
      <alignment horizontal="center" vertical="center"/>
    </xf>
    <xf numFmtId="0" fontId="34" fillId="7" borderId="61" xfId="1" applyFont="1" applyFill="1" applyBorder="1" applyAlignment="1">
      <alignment horizontal="center" vertical="center"/>
    </xf>
    <xf numFmtId="0" fontId="62" fillId="0" borderId="20" xfId="1" applyFont="1" applyBorder="1" applyAlignment="1">
      <alignment horizontal="center" vertical="top" shrinkToFit="1"/>
    </xf>
    <xf numFmtId="0" fontId="62" fillId="0" borderId="48" xfId="1" applyFont="1" applyBorder="1" applyAlignment="1">
      <alignment horizontal="center" vertical="top" shrinkToFit="1"/>
    </xf>
    <xf numFmtId="187" fontId="62" fillId="0" borderId="20" xfId="1" applyNumberFormat="1" applyFont="1" applyBorder="1" applyAlignment="1">
      <alignment vertical="top" shrinkToFit="1"/>
    </xf>
    <xf numFmtId="187" fontId="62" fillId="0" borderId="48" xfId="1" applyNumberFormat="1" applyFont="1" applyBorder="1" applyAlignment="1">
      <alignment vertical="top" shrinkToFit="1"/>
    </xf>
    <xf numFmtId="0" fontId="62" fillId="0" borderId="8" xfId="1" applyFont="1" applyBorder="1" applyAlignment="1">
      <alignment horizontal="left" vertical="top" shrinkToFit="1"/>
    </xf>
    <xf numFmtId="0" fontId="62" fillId="0" borderId="84" xfId="1" applyFont="1" applyBorder="1" applyAlignment="1">
      <alignment horizontal="left" vertical="top" shrinkToFit="1"/>
    </xf>
    <xf numFmtId="187" fontId="34" fillId="0" borderId="8" xfId="1" applyNumberFormat="1" applyFont="1" applyBorder="1">
      <alignment vertical="center"/>
    </xf>
    <xf numFmtId="187" fontId="34" fillId="0" borderId="84" xfId="1" applyNumberFormat="1" applyFont="1" applyBorder="1">
      <alignment vertical="center"/>
    </xf>
    <xf numFmtId="0" fontId="32" fillId="2" borderId="8" xfId="1" applyFont="1" applyFill="1" applyBorder="1" applyAlignment="1">
      <alignment horizontal="center" vertical="center"/>
    </xf>
    <xf numFmtId="0" fontId="32" fillId="2" borderId="84" xfId="1" applyFont="1" applyFill="1" applyBorder="1" applyAlignment="1">
      <alignment horizontal="center" vertical="center"/>
    </xf>
    <xf numFmtId="0" fontId="32" fillId="2" borderId="26" xfId="1" applyFont="1" applyFill="1" applyBorder="1" applyAlignment="1">
      <alignment horizontal="center" vertical="center"/>
    </xf>
    <xf numFmtId="0" fontId="32" fillId="2" borderId="12" xfId="1" applyFont="1" applyFill="1" applyBorder="1" applyAlignment="1">
      <alignment horizontal="center" vertical="center"/>
    </xf>
    <xf numFmtId="0" fontId="32" fillId="2" borderId="0" xfId="1" applyFont="1" applyFill="1" applyAlignment="1">
      <alignment horizontal="center" vertical="center"/>
    </xf>
    <xf numFmtId="0" fontId="32" fillId="2" borderId="23" xfId="1" applyFont="1" applyFill="1" applyBorder="1" applyAlignment="1">
      <alignment horizontal="center" vertical="center"/>
    </xf>
    <xf numFmtId="0" fontId="32" fillId="2" borderId="8" xfId="1" applyFont="1" applyFill="1" applyBorder="1" applyAlignment="1">
      <alignment horizontal="center" vertical="center" wrapText="1" shrinkToFit="1"/>
    </xf>
    <xf numFmtId="0" fontId="32" fillId="2" borderId="84" xfId="1" applyFont="1" applyFill="1" applyBorder="1" applyAlignment="1">
      <alignment horizontal="center" vertical="center" wrapText="1" shrinkToFit="1"/>
    </xf>
    <xf numFmtId="0" fontId="32" fillId="2" borderId="12" xfId="1" applyFont="1" applyFill="1" applyBorder="1" applyAlignment="1">
      <alignment horizontal="center" vertical="center" wrapText="1" shrinkToFit="1"/>
    </xf>
    <xf numFmtId="0" fontId="32" fillId="2" borderId="0" xfId="1" applyFont="1" applyFill="1" applyAlignment="1">
      <alignment horizontal="center" vertical="center" wrapText="1" shrinkToFit="1"/>
    </xf>
    <xf numFmtId="0" fontId="32" fillId="2" borderId="20" xfId="1" applyFont="1" applyFill="1" applyBorder="1" applyAlignment="1">
      <alignment horizontal="center" vertical="center" wrapText="1" shrinkToFit="1"/>
    </xf>
    <xf numFmtId="0" fontId="32" fillId="2" borderId="48" xfId="1" applyFont="1" applyFill="1" applyBorder="1" applyAlignment="1">
      <alignment horizontal="center" vertical="center" wrapText="1" shrinkToFit="1"/>
    </xf>
    <xf numFmtId="0" fontId="32" fillId="2" borderId="85" xfId="1" applyFont="1" applyFill="1" applyBorder="1" applyAlignment="1">
      <alignment horizontal="center" vertical="center" wrapText="1" shrinkToFit="1"/>
    </xf>
    <xf numFmtId="0" fontId="32" fillId="2" borderId="100" xfId="1" applyFont="1" applyFill="1" applyBorder="1" applyAlignment="1">
      <alignment horizontal="center" vertical="center" wrapText="1" shrinkToFit="1"/>
    </xf>
    <xf numFmtId="0" fontId="32" fillId="2" borderId="86" xfId="1" applyFont="1" applyFill="1" applyBorder="1" applyAlignment="1">
      <alignment horizontal="center" vertical="center" wrapText="1" shrinkToFit="1"/>
    </xf>
    <xf numFmtId="0" fontId="32" fillId="2" borderId="8" xfId="1" applyFont="1" applyFill="1" applyBorder="1" applyAlignment="1">
      <alignment horizontal="center" vertical="center" wrapText="1"/>
    </xf>
    <xf numFmtId="0" fontId="34" fillId="2" borderId="84" xfId="1" applyFont="1" applyFill="1" applyBorder="1" applyAlignment="1">
      <alignment horizontal="center" vertical="center" wrapText="1"/>
    </xf>
    <xf numFmtId="0" fontId="34" fillId="2" borderId="26" xfId="1" applyFont="1" applyFill="1" applyBorder="1" applyAlignment="1">
      <alignment horizontal="center" vertical="center" wrapText="1"/>
    </xf>
    <xf numFmtId="0" fontId="32" fillId="2" borderId="97" xfId="1" applyFont="1" applyFill="1" applyBorder="1" applyAlignment="1">
      <alignment horizontal="center" vertical="center" wrapText="1" shrinkToFit="1"/>
    </xf>
    <xf numFmtId="0" fontId="32" fillId="2" borderId="98" xfId="1" applyFont="1" applyFill="1" applyBorder="1" applyAlignment="1">
      <alignment horizontal="center" vertical="center" wrapText="1" shrinkToFit="1"/>
    </xf>
    <xf numFmtId="0" fontId="32" fillId="2" borderId="99" xfId="1" applyFont="1" applyFill="1" applyBorder="1" applyAlignment="1">
      <alignment horizontal="center" vertical="center" wrapText="1" shrinkToFit="1"/>
    </xf>
    <xf numFmtId="0" fontId="32" fillId="2" borderId="101" xfId="1" applyFont="1" applyFill="1" applyBorder="1" applyAlignment="1">
      <alignment horizontal="center" vertical="center" wrapText="1" shrinkToFit="1"/>
    </xf>
    <xf numFmtId="0" fontId="32" fillId="2" borderId="95" xfId="1" applyFont="1" applyFill="1" applyBorder="1" applyAlignment="1">
      <alignment horizontal="center" vertical="center" wrapText="1" shrinkToFit="1"/>
    </xf>
    <xf numFmtId="0" fontId="62" fillId="2" borderId="10" xfId="1" applyFont="1" applyFill="1" applyBorder="1" applyAlignment="1">
      <alignment horizontal="center" vertical="center" wrapText="1"/>
    </xf>
    <xf numFmtId="0" fontId="62" fillId="2" borderId="19" xfId="1" applyFont="1" applyFill="1" applyBorder="1" applyAlignment="1">
      <alignment horizontal="center" vertical="center" wrapText="1"/>
    </xf>
    <xf numFmtId="0" fontId="28" fillId="7" borderId="0" xfId="1" applyFont="1" applyFill="1" applyAlignment="1">
      <alignment horizontal="left" vertical="center"/>
    </xf>
    <xf numFmtId="0" fontId="62" fillId="2" borderId="7" xfId="1" applyFont="1" applyFill="1" applyBorder="1" applyAlignment="1">
      <alignment horizontal="distributed" vertical="center" indent="1"/>
    </xf>
    <xf numFmtId="0" fontId="62" fillId="0" borderId="7" xfId="1" applyFont="1" applyBorder="1" applyAlignment="1">
      <alignment horizontal="left" vertical="center" indent="1"/>
    </xf>
    <xf numFmtId="0" fontId="62" fillId="7" borderId="7" xfId="1" applyFont="1" applyFill="1" applyBorder="1" applyAlignment="1">
      <alignment horizontal="center" vertical="center"/>
    </xf>
    <xf numFmtId="0" fontId="62" fillId="2" borderId="24" xfId="1" applyFont="1" applyFill="1" applyBorder="1" applyAlignment="1">
      <alignment horizontal="distributed" vertical="center" indent="1"/>
    </xf>
    <xf numFmtId="0" fontId="34" fillId="2" borderId="62" xfId="1" applyFont="1" applyFill="1" applyBorder="1" applyAlignment="1">
      <alignment horizontal="distributed" vertical="center" indent="1"/>
    </xf>
    <xf numFmtId="0" fontId="34" fillId="2" borderId="61" xfId="1" applyFont="1" applyFill="1" applyBorder="1" applyAlignment="1">
      <alignment horizontal="distributed" vertical="center" indent="1"/>
    </xf>
    <xf numFmtId="0" fontId="62" fillId="2" borderId="62" xfId="1" applyFont="1" applyFill="1" applyBorder="1" applyAlignment="1">
      <alignment horizontal="distributed" vertical="center" indent="6"/>
    </xf>
    <xf numFmtId="0" fontId="34" fillId="2" borderId="62" xfId="1" applyFont="1" applyFill="1" applyBorder="1" applyAlignment="1">
      <alignment horizontal="distributed" vertical="center" indent="6"/>
    </xf>
    <xf numFmtId="0" fontId="34" fillId="2" borderId="61" xfId="1" applyFont="1" applyFill="1" applyBorder="1" applyAlignment="1">
      <alignment horizontal="distributed" vertical="center" indent="6"/>
    </xf>
    <xf numFmtId="0" fontId="62" fillId="2" borderId="7" xfId="1" applyFont="1" applyFill="1" applyBorder="1" applyAlignment="1">
      <alignment horizontal="distributed" vertical="center" indent="10"/>
    </xf>
    <xf numFmtId="0" fontId="62" fillId="2" borderId="19" xfId="1" applyFont="1" applyFill="1" applyBorder="1" applyAlignment="1">
      <alignment horizontal="distributed" vertical="center" indent="1"/>
    </xf>
    <xf numFmtId="0" fontId="62" fillId="0" borderId="20" xfId="1" applyFont="1" applyBorder="1">
      <alignment vertical="center"/>
    </xf>
    <xf numFmtId="0" fontId="34" fillId="0" borderId="48" xfId="1" applyFont="1" applyBorder="1">
      <alignment vertical="center"/>
    </xf>
    <xf numFmtId="0" fontId="34" fillId="0" borderId="55" xfId="1" applyFont="1" applyBorder="1">
      <alignment vertical="center"/>
    </xf>
    <xf numFmtId="0" fontId="62" fillId="2" borderId="10" xfId="1" applyFont="1" applyFill="1" applyBorder="1" applyAlignment="1">
      <alignment vertical="center" textRotation="255"/>
    </xf>
    <xf numFmtId="0" fontId="62" fillId="2" borderId="19" xfId="1" applyFont="1" applyFill="1" applyBorder="1" applyAlignment="1">
      <alignment vertical="center" textRotation="255"/>
    </xf>
    <xf numFmtId="187" fontId="62" fillId="0" borderId="12" xfId="1" applyNumberFormat="1" applyFont="1" applyBorder="1" applyAlignment="1">
      <alignment vertical="top" shrinkToFit="1"/>
    </xf>
    <xf numFmtId="187" fontId="62" fillId="0" borderId="0" xfId="1" applyNumberFormat="1" applyFont="1" applyAlignment="1">
      <alignment vertical="top" shrinkToFit="1"/>
    </xf>
    <xf numFmtId="0" fontId="62" fillId="0" borderId="12" xfId="1" applyFont="1" applyBorder="1" applyAlignment="1">
      <alignment horizontal="left" vertical="top" shrinkToFit="1"/>
    </xf>
    <xf numFmtId="0" fontId="62" fillId="0" borderId="0" xfId="1" applyFont="1" applyAlignment="1">
      <alignment horizontal="left" vertical="top" shrinkToFit="1"/>
    </xf>
    <xf numFmtId="0" fontId="34" fillId="0" borderId="7" xfId="1" applyFont="1" applyBorder="1" applyAlignment="1">
      <alignment horizontal="center" vertical="center"/>
    </xf>
    <xf numFmtId="187" fontId="34" fillId="0" borderId="12" xfId="1" applyNumberFormat="1" applyFont="1" applyBorder="1">
      <alignment vertical="center"/>
    </xf>
    <xf numFmtId="187" fontId="34" fillId="0" borderId="0" xfId="1" applyNumberFormat="1" applyFont="1">
      <alignment vertical="center"/>
    </xf>
    <xf numFmtId="0" fontId="62" fillId="13" borderId="24" xfId="1" applyFont="1" applyFill="1" applyBorder="1" applyAlignment="1">
      <alignment horizontal="right"/>
    </xf>
    <xf numFmtId="0" fontId="62" fillId="13" borderId="62" xfId="1" applyFont="1" applyFill="1" applyBorder="1" applyAlignment="1">
      <alignment horizontal="right"/>
    </xf>
    <xf numFmtId="0" fontId="62" fillId="2" borderId="6" xfId="1" applyFont="1" applyFill="1" applyBorder="1" applyAlignment="1">
      <alignment horizontal="center" vertical="center" wrapText="1"/>
    </xf>
    <xf numFmtId="0" fontId="81" fillId="2" borderId="8" xfId="1" applyFont="1" applyFill="1" applyBorder="1" applyAlignment="1">
      <alignment horizontal="center" vertical="center"/>
    </xf>
    <xf numFmtId="0" fontId="81" fillId="2" borderId="84" xfId="1" applyFont="1" applyFill="1" applyBorder="1" applyAlignment="1">
      <alignment horizontal="center" vertical="center"/>
    </xf>
    <xf numFmtId="0" fontId="81" fillId="2" borderId="26" xfId="1" applyFont="1" applyFill="1" applyBorder="1" applyAlignment="1">
      <alignment horizontal="center" vertical="center"/>
    </xf>
    <xf numFmtId="0" fontId="81" fillId="2" borderId="12" xfId="1" applyFont="1" applyFill="1" applyBorder="1" applyAlignment="1">
      <alignment horizontal="center" vertical="center"/>
    </xf>
    <xf numFmtId="0" fontId="81" fillId="2" borderId="0" xfId="1" applyFont="1" applyFill="1" applyAlignment="1">
      <alignment horizontal="center" vertical="center"/>
    </xf>
    <xf numFmtId="0" fontId="81" fillId="2" borderId="23" xfId="1" applyFont="1" applyFill="1" applyBorder="1" applyAlignment="1">
      <alignment horizontal="center" vertical="center"/>
    </xf>
    <xf numFmtId="0" fontId="69" fillId="2" borderId="20" xfId="1" applyFont="1" applyFill="1" applyBorder="1" applyAlignment="1">
      <alignment horizontal="center" vertical="center"/>
    </xf>
    <xf numFmtId="0" fontId="69" fillId="2" borderId="48" xfId="1" applyFont="1" applyFill="1" applyBorder="1" applyAlignment="1">
      <alignment horizontal="center" vertical="center"/>
    </xf>
    <xf numFmtId="0" fontId="69" fillId="2" borderId="55" xfId="1" applyFont="1" applyFill="1" applyBorder="1" applyAlignment="1">
      <alignment horizontal="center" vertical="center"/>
    </xf>
    <xf numFmtId="0" fontId="62" fillId="13" borderId="24" xfId="1" applyFont="1" applyFill="1" applyBorder="1" applyAlignment="1">
      <alignment horizontal="left" vertical="center"/>
    </xf>
    <xf numFmtId="0" fontId="62" fillId="13" borderId="62" xfId="1" applyFont="1" applyFill="1" applyBorder="1" applyAlignment="1">
      <alignment horizontal="left" vertical="center"/>
    </xf>
    <xf numFmtId="0" fontId="62" fillId="13" borderId="61" xfId="1" applyFont="1" applyFill="1" applyBorder="1" applyAlignment="1">
      <alignment horizontal="left" vertical="center"/>
    </xf>
    <xf numFmtId="0" fontId="67" fillId="2" borderId="8" xfId="1" applyFont="1" applyFill="1" applyBorder="1" applyAlignment="1">
      <alignment horizontal="center" vertical="center" wrapText="1"/>
    </xf>
    <xf numFmtId="0" fontId="80" fillId="2" borderId="84" xfId="1" applyFont="1" applyFill="1" applyBorder="1" applyAlignment="1">
      <alignment horizontal="center" vertical="center" wrapText="1"/>
    </xf>
    <xf numFmtId="0" fontId="80" fillId="2" borderId="26" xfId="1" applyFont="1" applyFill="1" applyBorder="1" applyAlignment="1">
      <alignment horizontal="center" vertical="center" wrapText="1"/>
    </xf>
    <xf numFmtId="0" fontId="80" fillId="2" borderId="12" xfId="1" applyFont="1" applyFill="1" applyBorder="1" applyAlignment="1">
      <alignment horizontal="center" vertical="center" wrapText="1"/>
    </xf>
    <xf numFmtId="0" fontId="80" fillId="2" borderId="0" xfId="1" applyFont="1" applyFill="1" applyAlignment="1">
      <alignment horizontal="center" vertical="center" wrapText="1"/>
    </xf>
    <xf numFmtId="0" fontId="80" fillId="2" borderId="23" xfId="1" applyFont="1" applyFill="1" applyBorder="1" applyAlignment="1">
      <alignment horizontal="center" vertical="center" wrapText="1"/>
    </xf>
    <xf numFmtId="0" fontId="80" fillId="2" borderId="20" xfId="1" applyFont="1" applyFill="1" applyBorder="1" applyAlignment="1">
      <alignment horizontal="center" vertical="center" wrapText="1"/>
    </xf>
    <xf numFmtId="0" fontId="80" fillId="2" borderId="48" xfId="1" applyFont="1" applyFill="1" applyBorder="1" applyAlignment="1">
      <alignment horizontal="center" vertical="center" wrapText="1"/>
    </xf>
    <xf numFmtId="0" fontId="80" fillId="2" borderId="55" xfId="1" applyFont="1" applyFill="1" applyBorder="1" applyAlignment="1">
      <alignment horizontal="center" vertical="center" wrapText="1"/>
    </xf>
    <xf numFmtId="0" fontId="68" fillId="2" borderId="8" xfId="1" applyFont="1" applyFill="1" applyBorder="1" applyAlignment="1">
      <alignment horizontal="center" vertical="center" wrapText="1"/>
    </xf>
    <xf numFmtId="0" fontId="68" fillId="2" borderId="26" xfId="1" applyFont="1" applyFill="1" applyBorder="1" applyAlignment="1">
      <alignment horizontal="center" vertical="center" wrapText="1"/>
    </xf>
    <xf numFmtId="0" fontId="68" fillId="2" borderId="12" xfId="1" applyFont="1" applyFill="1" applyBorder="1" applyAlignment="1">
      <alignment horizontal="center" vertical="center" wrapText="1"/>
    </xf>
    <xf numFmtId="0" fontId="68" fillId="2" borderId="23" xfId="1" applyFont="1" applyFill="1" applyBorder="1" applyAlignment="1">
      <alignment horizontal="center" vertical="center" wrapText="1"/>
    </xf>
    <xf numFmtId="0" fontId="68" fillId="2" borderId="20" xfId="1" applyFont="1" applyFill="1" applyBorder="1" applyAlignment="1">
      <alignment horizontal="center" vertical="center" wrapText="1"/>
    </xf>
    <xf numFmtId="0" fontId="68" fillId="2" borderId="55" xfId="1" applyFont="1" applyFill="1" applyBorder="1" applyAlignment="1">
      <alignment horizontal="center" vertical="center" wrapText="1"/>
    </xf>
    <xf numFmtId="182" fontId="62" fillId="14" borderId="89" xfId="1" applyNumberFormat="1" applyFont="1" applyFill="1" applyBorder="1" applyAlignment="1">
      <alignment horizontal="right"/>
    </xf>
    <xf numFmtId="182" fontId="62" fillId="14" borderId="62" xfId="1" applyNumberFormat="1" applyFont="1" applyFill="1" applyBorder="1" applyAlignment="1">
      <alignment horizontal="right"/>
    </xf>
    <xf numFmtId="0" fontId="62" fillId="14" borderId="8" xfId="1" applyFont="1" applyFill="1" applyBorder="1" applyAlignment="1">
      <alignment horizontal="center"/>
    </xf>
    <xf numFmtId="0" fontId="62" fillId="14" borderId="84" xfId="1" applyFont="1" applyFill="1" applyBorder="1" applyAlignment="1">
      <alignment horizontal="center"/>
    </xf>
    <xf numFmtId="0" fontId="62" fillId="14" borderId="12" xfId="1" applyFont="1" applyFill="1" applyBorder="1" applyAlignment="1">
      <alignment horizontal="center"/>
    </xf>
    <xf numFmtId="0" fontId="62" fillId="14" borderId="0" xfId="1" applyFont="1" applyFill="1" applyAlignment="1">
      <alignment horizontal="center"/>
    </xf>
    <xf numFmtId="0" fontId="32" fillId="14" borderId="24" xfId="1" applyFont="1" applyFill="1" applyBorder="1" applyAlignment="1">
      <alignment horizontal="left" vertical="center" wrapText="1" indent="1"/>
    </xf>
    <xf numFmtId="0" fontId="32" fillId="14" borderId="62" xfId="1" applyFont="1" applyFill="1" applyBorder="1" applyAlignment="1">
      <alignment horizontal="left" vertical="center" wrapText="1" indent="1"/>
    </xf>
    <xf numFmtId="0" fontId="32" fillId="14" borderId="61" xfId="1" applyFont="1" applyFill="1" applyBorder="1" applyAlignment="1">
      <alignment horizontal="left" vertical="center" wrapText="1" indent="1"/>
    </xf>
    <xf numFmtId="0" fontId="62" fillId="14" borderId="24" xfId="1" applyFont="1" applyFill="1" applyBorder="1" applyAlignment="1">
      <alignment horizontal="right"/>
    </xf>
    <xf numFmtId="0" fontId="62" fillId="14" borderId="62" xfId="1" applyFont="1" applyFill="1" applyBorder="1" applyAlignment="1">
      <alignment horizontal="right"/>
    </xf>
    <xf numFmtId="0" fontId="62" fillId="14" borderId="26" xfId="1" applyFont="1" applyFill="1" applyBorder="1" applyAlignment="1">
      <alignment horizontal="center"/>
    </xf>
    <xf numFmtId="0" fontId="62" fillId="14" borderId="23" xfId="1" applyFont="1" applyFill="1" applyBorder="1" applyAlignment="1">
      <alignment horizontal="center"/>
    </xf>
    <xf numFmtId="182" fontId="62" fillId="0" borderId="89" xfId="1" applyNumberFormat="1" applyFont="1" applyBorder="1" applyAlignment="1">
      <alignment horizontal="center"/>
    </xf>
    <xf numFmtId="182" fontId="62" fillId="0" borderId="62" xfId="1" applyNumberFormat="1" applyFont="1" applyBorder="1" applyAlignment="1">
      <alignment horizontal="center"/>
    </xf>
    <xf numFmtId="182" fontId="62" fillId="0" borderId="103" xfId="1" applyNumberFormat="1" applyFont="1" applyBorder="1" applyAlignment="1">
      <alignment horizontal="center"/>
    </xf>
    <xf numFmtId="0" fontId="62" fillId="0" borderId="24" xfId="1" applyFont="1" applyBorder="1" applyAlignment="1">
      <alignment horizontal="center" vertical="center" wrapText="1"/>
    </xf>
    <xf numFmtId="0" fontId="62" fillId="0" borderId="62" xfId="1" applyFont="1" applyBorder="1" applyAlignment="1">
      <alignment horizontal="center" vertical="center" wrapText="1"/>
    </xf>
    <xf numFmtId="0" fontId="62" fillId="0" borderId="61" xfId="1" applyFont="1" applyBorder="1" applyAlignment="1">
      <alignment horizontal="center" vertical="center" wrapText="1"/>
    </xf>
    <xf numFmtId="0" fontId="62" fillId="0" borderId="146" xfId="1" applyFont="1" applyBorder="1" applyAlignment="1">
      <alignment horizontal="center"/>
    </xf>
    <xf numFmtId="0" fontId="62" fillId="0" borderId="145" xfId="1" applyFont="1" applyBorder="1" applyAlignment="1">
      <alignment horizontal="center"/>
    </xf>
    <xf numFmtId="0" fontId="62" fillId="0" borderId="144" xfId="1" applyFont="1" applyBorder="1" applyAlignment="1">
      <alignment horizontal="center"/>
    </xf>
    <xf numFmtId="0" fontId="62" fillId="0" borderId="143" xfId="1" applyFont="1" applyBorder="1" applyAlignment="1">
      <alignment horizontal="center"/>
    </xf>
    <xf numFmtId="0" fontId="62" fillId="0" borderId="142" xfId="1" applyFont="1" applyBorder="1" applyAlignment="1">
      <alignment horizontal="center"/>
    </xf>
    <xf numFmtId="0" fontId="62" fillId="0" borderId="141" xfId="1" applyFont="1" applyBorder="1" applyAlignment="1">
      <alignment horizontal="center"/>
    </xf>
    <xf numFmtId="0" fontId="32" fillId="14" borderId="62" xfId="1" applyFont="1" applyFill="1" applyBorder="1" applyAlignment="1">
      <alignment horizontal="left" vertical="center" indent="1"/>
    </xf>
    <xf numFmtId="0" fontId="32" fillId="14" borderId="61" xfId="1" applyFont="1" applyFill="1" applyBorder="1" applyAlignment="1">
      <alignment horizontal="left" vertical="center" indent="1"/>
    </xf>
    <xf numFmtId="0" fontId="62" fillId="13" borderId="24" xfId="1" applyFont="1" applyFill="1" applyBorder="1" applyAlignment="1">
      <alignment horizontal="left" vertical="center" shrinkToFit="1"/>
    </xf>
    <xf numFmtId="0" fontId="62" fillId="13" borderId="62" xfId="1" applyFont="1" applyFill="1" applyBorder="1" applyAlignment="1">
      <alignment horizontal="left" vertical="center" shrinkToFit="1"/>
    </xf>
    <xf numFmtId="0" fontId="62" fillId="13" borderId="61" xfId="1" applyFont="1" applyFill="1" applyBorder="1" applyAlignment="1">
      <alignment horizontal="left" vertical="center" shrinkToFit="1"/>
    </xf>
    <xf numFmtId="0" fontId="62" fillId="14" borderId="90" xfId="1" applyFont="1" applyFill="1" applyBorder="1" applyAlignment="1">
      <alignment horizontal="right"/>
    </xf>
    <xf numFmtId="182" fontId="62" fillId="0" borderId="24" xfId="1" applyNumberFormat="1" applyFont="1" applyBorder="1" applyAlignment="1">
      <alignment horizontal="center"/>
    </xf>
    <xf numFmtId="0" fontId="62" fillId="14" borderId="102" xfId="1" applyFont="1" applyFill="1" applyBorder="1" applyAlignment="1">
      <alignment horizontal="right"/>
    </xf>
    <xf numFmtId="0" fontId="62" fillId="0" borderId="62" xfId="1" applyFont="1" applyBorder="1" applyAlignment="1">
      <alignment horizontal="center" vertical="center"/>
    </xf>
    <xf numFmtId="0" fontId="62" fillId="0" borderId="90" xfId="1" applyFont="1" applyBorder="1" applyAlignment="1">
      <alignment horizontal="center" vertical="center"/>
    </xf>
    <xf numFmtId="0" fontId="62" fillId="0" borderId="103" xfId="1" applyFont="1" applyBorder="1" applyAlignment="1">
      <alignment horizontal="center" vertical="center"/>
    </xf>
    <xf numFmtId="0" fontId="62" fillId="0" borderId="92" xfId="1" applyFont="1" applyBorder="1" applyAlignment="1">
      <alignment horizontal="center" vertical="center"/>
    </xf>
    <xf numFmtId="0" fontId="62" fillId="14" borderId="89" xfId="1" applyFont="1" applyFill="1" applyBorder="1" applyAlignment="1">
      <alignment horizontal="right" vertical="center"/>
    </xf>
    <xf numFmtId="0" fontId="62" fillId="14" borderId="62" xfId="1" applyFont="1" applyFill="1" applyBorder="1" applyAlignment="1">
      <alignment horizontal="right" vertical="center"/>
    </xf>
    <xf numFmtId="0" fontId="62" fillId="0" borderId="61" xfId="1" applyFont="1" applyBorder="1" applyAlignment="1">
      <alignment horizontal="center" vertical="center"/>
    </xf>
    <xf numFmtId="0" fontId="62" fillId="14" borderId="90" xfId="1" applyFont="1" applyFill="1" applyBorder="1" applyAlignment="1">
      <alignment horizontal="right" vertical="center" shrinkToFit="1"/>
    </xf>
    <xf numFmtId="0" fontId="62" fillId="14" borderId="62" xfId="1" applyFont="1" applyFill="1" applyBorder="1" applyAlignment="1">
      <alignment horizontal="right" vertical="center" shrinkToFit="1"/>
    </xf>
    <xf numFmtId="182" fontId="62" fillId="3" borderId="62" xfId="1" applyNumberFormat="1" applyFont="1" applyFill="1" applyBorder="1" applyAlignment="1">
      <alignment horizontal="right"/>
    </xf>
    <xf numFmtId="182" fontId="62" fillId="3" borderId="89" xfId="1" applyNumberFormat="1" applyFont="1" applyFill="1" applyBorder="1" applyAlignment="1">
      <alignment horizontal="right"/>
    </xf>
    <xf numFmtId="0" fontId="62" fillId="8" borderId="62" xfId="1" applyFont="1" applyFill="1" applyBorder="1" applyAlignment="1">
      <alignment horizontal="center" vertical="center"/>
    </xf>
    <xf numFmtId="0" fontId="62" fillId="8" borderId="48" xfId="1" applyFont="1" applyFill="1" applyBorder="1" applyAlignment="1">
      <alignment horizontal="center" vertical="center"/>
    </xf>
    <xf numFmtId="0" fontId="62" fillId="2" borderId="7" xfId="1" applyFont="1" applyFill="1" applyBorder="1" applyAlignment="1">
      <alignment horizontal="center" vertical="center" textRotation="255"/>
    </xf>
    <xf numFmtId="0" fontId="62" fillId="18" borderId="24" xfId="1" applyFont="1" applyFill="1" applyBorder="1" applyAlignment="1">
      <alignment horizontal="center" vertical="center"/>
    </xf>
    <xf numFmtId="0" fontId="34" fillId="18" borderId="62" xfId="1" applyFont="1" applyFill="1" applyBorder="1" applyAlignment="1">
      <alignment horizontal="center" vertical="center"/>
    </xf>
    <xf numFmtId="0" fontId="34" fillId="18" borderId="61" xfId="1" applyFont="1" applyFill="1" applyBorder="1" applyAlignment="1">
      <alignment horizontal="center" vertical="center"/>
    </xf>
    <xf numFmtId="0" fontId="32" fillId="2" borderId="24" xfId="1" applyFont="1" applyFill="1" applyBorder="1" applyAlignment="1">
      <alignment horizontal="center" vertical="center"/>
    </xf>
    <xf numFmtId="0" fontId="32" fillId="2" borderId="62" xfId="1" applyFont="1" applyFill="1" applyBorder="1" applyAlignment="1">
      <alignment horizontal="center" vertical="center"/>
    </xf>
    <xf numFmtId="0" fontId="62" fillId="2" borderId="8" xfId="1" applyFont="1" applyFill="1" applyBorder="1" applyAlignment="1">
      <alignment horizontal="center" vertical="center" shrinkToFit="1"/>
    </xf>
    <xf numFmtId="0" fontId="62" fillId="2" borderId="84" xfId="1" applyFont="1" applyFill="1" applyBorder="1" applyAlignment="1">
      <alignment horizontal="center" vertical="center" shrinkToFit="1"/>
    </xf>
    <xf numFmtId="0" fontId="62" fillId="2" borderId="26" xfId="1" applyFont="1" applyFill="1" applyBorder="1" applyAlignment="1">
      <alignment horizontal="center" vertical="center" shrinkToFit="1"/>
    </xf>
    <xf numFmtId="0" fontId="62" fillId="0" borderId="8" xfId="1" applyFont="1" applyBorder="1" applyAlignment="1">
      <alignment horizontal="center" vertical="center"/>
    </xf>
    <xf numFmtId="0" fontId="34" fillId="0" borderId="84" xfId="1" applyFont="1" applyBorder="1" applyAlignment="1">
      <alignment horizontal="center" vertical="center"/>
    </xf>
    <xf numFmtId="0" fontId="34" fillId="0" borderId="26" xfId="1" applyFont="1" applyBorder="1" applyAlignment="1">
      <alignment horizontal="center" vertical="center"/>
    </xf>
    <xf numFmtId="0" fontId="34" fillId="0" borderId="20" xfId="1" applyFont="1" applyBorder="1" applyAlignment="1">
      <alignment horizontal="center" vertical="center"/>
    </xf>
    <xf numFmtId="0" fontId="34" fillId="0" borderId="48" xfId="1" applyFont="1" applyBorder="1" applyAlignment="1">
      <alignment horizontal="center" vertical="center"/>
    </xf>
    <xf numFmtId="0" fontId="34" fillId="0" borderId="55" xfId="1" applyFont="1" applyBorder="1" applyAlignment="1">
      <alignment horizontal="center" vertical="center"/>
    </xf>
    <xf numFmtId="0" fontId="62" fillId="0" borderId="20" xfId="1" applyFont="1" applyBorder="1" applyAlignment="1">
      <alignment horizontal="center" vertical="center"/>
    </xf>
    <xf numFmtId="0" fontId="62" fillId="13" borderId="90" xfId="1" applyFont="1" applyFill="1" applyBorder="1" applyAlignment="1">
      <alignment horizontal="right"/>
    </xf>
    <xf numFmtId="182" fontId="62" fillId="13" borderId="62" xfId="1" applyNumberFormat="1" applyFont="1" applyFill="1" applyBorder="1" applyAlignment="1">
      <alignment horizontal="right"/>
    </xf>
    <xf numFmtId="0" fontId="81" fillId="2" borderId="7" xfId="1" applyFont="1" applyFill="1" applyBorder="1" applyAlignment="1">
      <alignment horizontal="center" vertical="center" wrapText="1"/>
    </xf>
    <xf numFmtId="0" fontId="28" fillId="2" borderId="154" xfId="5" applyFont="1" applyFill="1" applyBorder="1" applyAlignment="1">
      <alignment horizontal="center" vertical="center" wrapText="1"/>
    </xf>
    <xf numFmtId="0" fontId="28" fillId="2" borderId="73" xfId="5" applyFont="1" applyFill="1" applyBorder="1" applyAlignment="1">
      <alignment horizontal="center" vertical="center" wrapText="1"/>
    </xf>
    <xf numFmtId="0" fontId="28" fillId="2" borderId="25" xfId="5" applyFont="1" applyFill="1" applyBorder="1" applyAlignment="1">
      <alignment horizontal="center" vertical="center" wrapText="1"/>
    </xf>
    <xf numFmtId="0" fontId="28" fillId="2" borderId="26" xfId="5" applyFont="1" applyFill="1" applyBorder="1" applyAlignment="1">
      <alignment horizontal="center" vertical="center" wrapText="1"/>
    </xf>
    <xf numFmtId="0" fontId="28" fillId="2" borderId="15" xfId="5" applyFont="1" applyFill="1" applyBorder="1" applyAlignment="1">
      <alignment horizontal="center" vertical="center" wrapText="1"/>
    </xf>
    <xf numFmtId="0" fontId="28" fillId="2" borderId="23" xfId="5" applyFont="1" applyFill="1" applyBorder="1" applyAlignment="1">
      <alignment horizontal="center" vertical="center" wrapText="1"/>
    </xf>
    <xf numFmtId="0" fontId="28" fillId="2" borderId="47" xfId="5" applyFont="1" applyFill="1" applyBorder="1" applyAlignment="1">
      <alignment horizontal="center" vertical="center" wrapText="1"/>
    </xf>
    <xf numFmtId="0" fontId="28" fillId="2" borderId="55" xfId="5" applyFont="1" applyFill="1" applyBorder="1" applyAlignment="1">
      <alignment horizontal="center" vertical="center" wrapText="1"/>
    </xf>
    <xf numFmtId="2" fontId="56" fillId="4" borderId="163" xfId="2" applyNumberFormat="1" applyFont="1" applyFill="1" applyBorder="1" applyAlignment="1">
      <alignment horizontal="center" vertical="center"/>
    </xf>
    <xf numFmtId="2" fontId="56" fillId="4" borderId="164" xfId="2" applyNumberFormat="1" applyFont="1" applyFill="1" applyBorder="1" applyAlignment="1">
      <alignment horizontal="center" vertical="center"/>
    </xf>
    <xf numFmtId="2" fontId="56" fillId="4" borderId="165" xfId="2" applyNumberFormat="1" applyFont="1" applyFill="1" applyBorder="1" applyAlignment="1">
      <alignment horizontal="center" vertical="center"/>
    </xf>
    <xf numFmtId="0" fontId="83" fillId="0" borderId="23" xfId="0" applyFont="1" applyBorder="1" applyAlignment="1">
      <alignment horizontal="left" vertical="center" wrapText="1"/>
    </xf>
    <xf numFmtId="0" fontId="28" fillId="2" borderId="25" xfId="5" applyFont="1" applyFill="1" applyBorder="1" applyAlignment="1">
      <alignment horizontal="center" vertical="center"/>
    </xf>
    <xf numFmtId="0" fontId="28" fillId="2" borderId="26" xfId="5" applyFont="1" applyFill="1" applyBorder="1" applyAlignment="1">
      <alignment horizontal="center" vertical="center"/>
    </xf>
    <xf numFmtId="0" fontId="28" fillId="2" borderId="15" xfId="5" applyFont="1" applyFill="1" applyBorder="1" applyAlignment="1">
      <alignment horizontal="center" vertical="center"/>
    </xf>
    <xf numFmtId="0" fontId="28" fillId="2" borderId="23" xfId="5" applyFont="1" applyFill="1" applyBorder="1" applyAlignment="1">
      <alignment horizontal="center" vertical="center"/>
    </xf>
    <xf numFmtId="0" fontId="28" fillId="2" borderId="67" xfId="5" applyFont="1" applyFill="1" applyBorder="1" applyAlignment="1">
      <alignment horizontal="center" vertical="center"/>
    </xf>
    <xf numFmtId="0" fontId="28" fillId="2" borderId="65" xfId="5" applyFont="1" applyFill="1" applyBorder="1" applyAlignment="1">
      <alignment horizontal="center" vertical="center"/>
    </xf>
    <xf numFmtId="183" fontId="34" fillId="3" borderId="36" xfId="5" applyNumberFormat="1" applyFont="1" applyFill="1" applyBorder="1" applyAlignment="1">
      <alignment horizontal="center" vertical="center"/>
    </xf>
    <xf numFmtId="183" fontId="34" fillId="3" borderId="37" xfId="5" applyNumberFormat="1" applyFont="1" applyFill="1" applyBorder="1" applyAlignment="1">
      <alignment horizontal="center" vertical="center"/>
    </xf>
    <xf numFmtId="183" fontId="34" fillId="3" borderId="38" xfId="5" applyNumberFormat="1" applyFont="1" applyFill="1" applyBorder="1" applyAlignment="1">
      <alignment horizontal="center" vertical="center"/>
    </xf>
    <xf numFmtId="0" fontId="15" fillId="0" borderId="0" xfId="1" applyFont="1" applyAlignment="1">
      <alignment horizontal="left" vertical="top" wrapText="1"/>
    </xf>
    <xf numFmtId="0" fontId="19" fillId="0" borderId="0" xfId="1" applyFont="1" applyAlignment="1">
      <alignment horizontal="left" vertical="center" wrapText="1"/>
    </xf>
    <xf numFmtId="0" fontId="19" fillId="0" borderId="0" xfId="0" applyFont="1" applyAlignment="1">
      <alignment horizontal="left" vertical="center" wrapText="1"/>
    </xf>
    <xf numFmtId="176" fontId="28" fillId="2" borderId="33" xfId="1" applyNumberFormat="1" applyFont="1" applyFill="1" applyBorder="1" applyAlignment="1">
      <alignment horizontal="center" vertical="center"/>
    </xf>
    <xf numFmtId="176" fontId="28" fillId="2" borderId="34" xfId="1" applyNumberFormat="1" applyFont="1" applyFill="1" applyBorder="1" applyAlignment="1">
      <alignment horizontal="center" vertical="center"/>
    </xf>
    <xf numFmtId="176" fontId="28" fillId="2" borderId="15" xfId="1" applyNumberFormat="1" applyFont="1" applyFill="1" applyBorder="1" applyAlignment="1">
      <alignment horizontal="center" vertical="center"/>
    </xf>
    <xf numFmtId="176" fontId="28" fillId="2" borderId="23" xfId="1" applyNumberFormat="1" applyFont="1" applyFill="1" applyBorder="1" applyAlignment="1">
      <alignment horizontal="center" vertical="center"/>
    </xf>
    <xf numFmtId="176" fontId="28" fillId="2" borderId="27" xfId="1" applyNumberFormat="1" applyFont="1" applyFill="1" applyBorder="1" applyAlignment="1">
      <alignment horizontal="center" vertical="center"/>
    </xf>
    <xf numFmtId="176" fontId="28" fillId="2" borderId="28" xfId="1" applyNumberFormat="1" applyFont="1" applyFill="1" applyBorder="1" applyAlignment="1">
      <alignment horizontal="center" vertical="center"/>
    </xf>
    <xf numFmtId="177" fontId="34" fillId="4" borderId="36" xfId="1" applyNumberFormat="1" applyFont="1" applyFill="1" applyBorder="1" applyAlignment="1">
      <alignment horizontal="center" vertical="center"/>
    </xf>
    <xf numFmtId="177" fontId="34" fillId="4" borderId="37" xfId="1" applyNumberFormat="1" applyFont="1" applyFill="1" applyBorder="1" applyAlignment="1">
      <alignment horizontal="center" vertical="center"/>
    </xf>
    <xf numFmtId="177" fontId="34" fillId="4" borderId="38" xfId="1" applyNumberFormat="1" applyFont="1" applyFill="1" applyBorder="1" applyAlignment="1">
      <alignment horizontal="center" vertical="center"/>
    </xf>
    <xf numFmtId="0" fontId="28" fillId="2" borderId="104" xfId="5" applyFont="1" applyFill="1" applyBorder="1" applyAlignment="1">
      <alignment horizontal="center" vertical="center"/>
    </xf>
    <xf numFmtId="0" fontId="28" fillId="2" borderId="107" xfId="5" applyFont="1" applyFill="1" applyBorder="1" applyAlignment="1">
      <alignment horizontal="center" vertical="center"/>
    </xf>
    <xf numFmtId="0" fontId="28" fillId="2" borderId="27" xfId="5" applyFont="1" applyFill="1" applyBorder="1" applyAlignment="1">
      <alignment horizontal="center" vertical="center"/>
    </xf>
    <xf numFmtId="0" fontId="28" fillId="2" borderId="28" xfId="5" applyFont="1" applyFill="1" applyBorder="1" applyAlignment="1">
      <alignment horizontal="center" vertical="center"/>
    </xf>
    <xf numFmtId="0" fontId="30" fillId="2" borderId="2" xfId="5" applyFont="1" applyFill="1" applyBorder="1" applyAlignment="1">
      <alignment horizontal="center" vertical="center"/>
    </xf>
    <xf numFmtId="0" fontId="30" fillId="2" borderId="43" xfId="5" applyFont="1" applyFill="1" applyBorder="1" applyAlignment="1">
      <alignment horizontal="center" vertical="center"/>
    </xf>
    <xf numFmtId="0" fontId="28" fillId="0" borderId="0" xfId="5" applyFont="1" applyAlignment="1">
      <alignment horizontal="left" vertical="top" wrapText="1"/>
    </xf>
    <xf numFmtId="0" fontId="28" fillId="8" borderId="60" xfId="5" applyFont="1" applyFill="1" applyBorder="1" applyAlignment="1">
      <alignment horizontal="center"/>
    </xf>
    <xf numFmtId="0" fontId="28" fillId="8" borderId="59" xfId="5" applyFont="1" applyFill="1" applyBorder="1" applyAlignment="1">
      <alignment horizontal="center"/>
    </xf>
    <xf numFmtId="0" fontId="28" fillId="2" borderId="9" xfId="5" applyFont="1" applyFill="1" applyBorder="1" applyAlignment="1">
      <alignment horizontal="center" vertical="center" textRotation="255"/>
    </xf>
    <xf numFmtId="0" fontId="28" fillId="2" borderId="10" xfId="5" applyFont="1" applyFill="1" applyBorder="1" applyAlignment="1">
      <alignment horizontal="center" vertical="center" textRotation="255"/>
    </xf>
    <xf numFmtId="0" fontId="28" fillId="8" borderId="24" xfId="5" applyFont="1" applyFill="1" applyBorder="1" applyAlignment="1">
      <alignment horizontal="center" vertical="center"/>
    </xf>
    <xf numFmtId="0" fontId="28" fillId="8" borderId="62" xfId="5" applyFont="1" applyFill="1" applyBorder="1" applyAlignment="1">
      <alignment horizontal="center" vertical="center"/>
    </xf>
    <xf numFmtId="0" fontId="28" fillId="2" borderId="6" xfId="5" applyFont="1" applyFill="1" applyBorder="1" applyAlignment="1">
      <alignment horizontal="center" vertical="center" textRotation="255"/>
    </xf>
    <xf numFmtId="0" fontId="28" fillId="8" borderId="51" xfId="5" applyFont="1" applyFill="1" applyBorder="1" applyAlignment="1">
      <alignment horizontal="center"/>
    </xf>
    <xf numFmtId="0" fontId="28" fillId="8" borderId="32" xfId="5" applyFont="1" applyFill="1" applyBorder="1" applyAlignment="1">
      <alignment horizontal="center"/>
    </xf>
    <xf numFmtId="0" fontId="30" fillId="2" borderId="39" xfId="5" applyFont="1" applyFill="1" applyBorder="1" applyAlignment="1">
      <alignment horizontal="center" vertical="center" textRotation="255"/>
    </xf>
    <xf numFmtId="0" fontId="30" fillId="2" borderId="69" xfId="5" applyFont="1" applyFill="1" applyBorder="1" applyAlignment="1">
      <alignment horizontal="center" vertical="center" textRotation="255"/>
    </xf>
    <xf numFmtId="0" fontId="30" fillId="2" borderId="18" xfId="5" applyFont="1" applyFill="1" applyBorder="1" applyAlignment="1">
      <alignment horizontal="center" vertical="center" textRotation="255"/>
    </xf>
    <xf numFmtId="0" fontId="30" fillId="2" borderId="68" xfId="5" applyFont="1" applyFill="1" applyBorder="1" applyAlignment="1">
      <alignment horizontal="center" vertical="center" textRotation="255"/>
    </xf>
    <xf numFmtId="0" fontId="30" fillId="2" borderId="40" xfId="5" applyFont="1" applyFill="1" applyBorder="1" applyAlignment="1">
      <alignment horizontal="center" vertical="center"/>
    </xf>
    <xf numFmtId="0" fontId="30" fillId="2" borderId="78" xfId="5" applyFont="1" applyFill="1" applyBorder="1" applyAlignment="1">
      <alignment horizontal="center" vertical="center"/>
    </xf>
    <xf numFmtId="0" fontId="28" fillId="2" borderId="1" xfId="5" applyFont="1" applyFill="1" applyBorder="1" applyAlignment="1">
      <alignment horizontal="center" vertical="center" wrapText="1"/>
    </xf>
    <xf numFmtId="0" fontId="28" fillId="2" borderId="77" xfId="5" applyFont="1" applyFill="1" applyBorder="1" applyAlignment="1">
      <alignment horizontal="center" vertical="center" wrapText="1"/>
    </xf>
    <xf numFmtId="0" fontId="28" fillId="2" borderId="43" xfId="5" applyFont="1" applyFill="1" applyBorder="1" applyAlignment="1">
      <alignment horizontal="center" vertical="center" wrapText="1"/>
    </xf>
    <xf numFmtId="0" fontId="28" fillId="2" borderId="63" xfId="5" applyFont="1" applyFill="1" applyBorder="1" applyAlignment="1">
      <alignment horizontal="center" vertical="center" wrapText="1"/>
    </xf>
    <xf numFmtId="0" fontId="28" fillId="2" borderId="7" xfId="5" applyFont="1" applyFill="1" applyBorder="1" applyAlignment="1">
      <alignment horizontal="center" vertical="center" wrapText="1"/>
    </xf>
    <xf numFmtId="0" fontId="28" fillId="2" borderId="29" xfId="5" applyFont="1" applyFill="1" applyBorder="1" applyAlignment="1">
      <alignment horizontal="center" vertical="center" wrapText="1"/>
    </xf>
    <xf numFmtId="0" fontId="28" fillId="2" borderId="71" xfId="5" applyFont="1" applyFill="1" applyBorder="1" applyAlignment="1">
      <alignment horizontal="center" vertical="center"/>
    </xf>
    <xf numFmtId="0" fontId="28" fillId="2" borderId="9" xfId="5" applyFont="1" applyFill="1" applyBorder="1" applyAlignment="1">
      <alignment horizontal="center" vertical="center"/>
    </xf>
    <xf numFmtId="0" fontId="28" fillId="2" borderId="49" xfId="5" applyFont="1" applyFill="1" applyBorder="1" applyAlignment="1">
      <alignment horizontal="center" vertical="center"/>
    </xf>
    <xf numFmtId="0" fontId="28" fillId="2" borderId="113" xfId="5" applyFont="1" applyFill="1" applyBorder="1" applyAlignment="1">
      <alignment horizontal="center" vertical="center"/>
    </xf>
    <xf numFmtId="0" fontId="28" fillId="2" borderId="7" xfId="5" applyFont="1" applyFill="1" applyBorder="1" applyAlignment="1">
      <alignment horizontal="center" vertical="center"/>
    </xf>
    <xf numFmtId="0" fontId="28" fillId="2" borderId="10" xfId="5" applyFont="1" applyFill="1" applyBorder="1" applyAlignment="1">
      <alignment horizontal="center" vertical="center"/>
    </xf>
    <xf numFmtId="0" fontId="28" fillId="2" borderId="11" xfId="5" applyFont="1" applyFill="1" applyBorder="1" applyAlignment="1">
      <alignment horizontal="center" vertical="center"/>
    </xf>
    <xf numFmtId="0" fontId="30" fillId="2" borderId="34" xfId="5" applyFont="1" applyFill="1" applyBorder="1" applyAlignment="1">
      <alignment horizontal="center" vertical="center"/>
    </xf>
    <xf numFmtId="0" fontId="30" fillId="2" borderId="65" xfId="5" applyFont="1" applyFill="1" applyBorder="1" applyAlignment="1">
      <alignment horizontal="center" vertical="center"/>
    </xf>
    <xf numFmtId="0" fontId="28" fillId="2" borderId="70" xfId="5" applyFont="1" applyFill="1" applyBorder="1" applyAlignment="1">
      <alignment horizontal="center" vertical="center" wrapText="1"/>
    </xf>
    <xf numFmtId="0" fontId="28" fillId="2" borderId="10" xfId="5" applyFont="1" applyFill="1" applyBorder="1" applyAlignment="1">
      <alignment horizontal="center" vertical="center" wrapText="1"/>
    </xf>
    <xf numFmtId="0" fontId="28" fillId="2" borderId="64" xfId="5" applyFont="1" applyFill="1" applyBorder="1" applyAlignment="1">
      <alignment horizontal="center" vertical="center" wrapText="1"/>
    </xf>
    <xf numFmtId="0" fontId="28" fillId="2" borderId="70" xfId="5" applyFont="1" applyFill="1" applyBorder="1" applyAlignment="1">
      <alignment horizontal="center" vertical="center"/>
    </xf>
    <xf numFmtId="0" fontId="28" fillId="2" borderId="68" xfId="5" applyFont="1" applyFill="1" applyBorder="1" applyAlignment="1">
      <alignment horizontal="center" vertical="center"/>
    </xf>
    <xf numFmtId="0" fontId="30" fillId="2" borderId="18" xfId="5" applyFont="1" applyFill="1" applyBorder="1" applyAlignment="1">
      <alignment horizontal="center" vertical="center"/>
    </xf>
    <xf numFmtId="0" fontId="30" fillId="2" borderId="68" xfId="5" applyFont="1" applyFill="1" applyBorder="1" applyAlignment="1">
      <alignment horizontal="center" vertical="center"/>
    </xf>
    <xf numFmtId="0" fontId="30" fillId="2" borderId="40" xfId="5" applyFont="1" applyFill="1" applyBorder="1" applyAlignment="1">
      <alignment horizontal="center" vertical="center" wrapText="1"/>
    </xf>
    <xf numFmtId="0" fontId="28" fillId="2" borderId="35" xfId="5" applyFont="1" applyFill="1" applyBorder="1" applyAlignment="1">
      <alignment horizontal="center" vertical="center" wrapText="1"/>
    </xf>
    <xf numFmtId="0" fontId="28" fillId="2" borderId="109" xfId="5" applyFont="1" applyFill="1" applyBorder="1" applyAlignment="1">
      <alignment horizontal="center" vertical="center"/>
    </xf>
    <xf numFmtId="0" fontId="30" fillId="2" borderId="39" xfId="5" applyFont="1" applyFill="1" applyBorder="1" applyAlignment="1">
      <alignment horizontal="center" vertical="center"/>
    </xf>
    <xf numFmtId="0" fontId="30" fillId="2" borderId="69" xfId="5" applyFont="1" applyFill="1" applyBorder="1" applyAlignment="1">
      <alignment horizontal="center" vertical="center"/>
    </xf>
    <xf numFmtId="0" fontId="28" fillId="0" borderId="0" xfId="5" applyFont="1" applyAlignment="1">
      <alignment horizontal="left" vertical="top"/>
    </xf>
    <xf numFmtId="176" fontId="28" fillId="2" borderId="39" xfId="5" applyNumberFormat="1" applyFont="1" applyFill="1" applyBorder="1" applyAlignment="1">
      <alignment horizontal="center" vertical="center"/>
    </xf>
    <xf numFmtId="176" fontId="28" fillId="2" borderId="22" xfId="5" applyNumberFormat="1" applyFont="1" applyFill="1" applyBorder="1" applyAlignment="1">
      <alignment horizontal="center" vertical="center"/>
    </xf>
    <xf numFmtId="176" fontId="28" fillId="2" borderId="18" xfId="5" applyNumberFormat="1" applyFont="1" applyFill="1" applyBorder="1" applyAlignment="1">
      <alignment horizontal="center" vertical="center"/>
    </xf>
    <xf numFmtId="176" fontId="28" fillId="2" borderId="19" xfId="5" applyNumberFormat="1" applyFont="1" applyFill="1" applyBorder="1" applyAlignment="1">
      <alignment horizontal="center" vertical="center"/>
    </xf>
    <xf numFmtId="176" fontId="28" fillId="2" borderId="14" xfId="5" applyNumberFormat="1" applyFont="1" applyFill="1" applyBorder="1" applyAlignment="1">
      <alignment horizontal="center" vertical="center"/>
    </xf>
    <xf numFmtId="176" fontId="28" fillId="2" borderId="45" xfId="5" applyNumberFormat="1" applyFont="1" applyFill="1" applyBorder="1" applyAlignment="1">
      <alignment horizontal="center" vertical="center"/>
    </xf>
    <xf numFmtId="176" fontId="28" fillId="2" borderId="5" xfId="5" applyNumberFormat="1" applyFont="1" applyFill="1" applyBorder="1" applyAlignment="1">
      <alignment horizontal="center" vertical="center"/>
    </xf>
    <xf numFmtId="176" fontId="28" fillId="2" borderId="9" xfId="5" applyNumberFormat="1" applyFont="1" applyFill="1" applyBorder="1" applyAlignment="1">
      <alignment horizontal="center" vertical="center"/>
    </xf>
    <xf numFmtId="176" fontId="28" fillId="2" borderId="49" xfId="5" applyNumberFormat="1" applyFont="1" applyFill="1" applyBorder="1" applyAlignment="1">
      <alignment horizontal="center" vertical="center"/>
    </xf>
    <xf numFmtId="176" fontId="28" fillId="2" borderId="6" xfId="5" applyNumberFormat="1" applyFont="1" applyFill="1" applyBorder="1" applyAlignment="1">
      <alignment horizontal="center" vertical="center"/>
    </xf>
    <xf numFmtId="176" fontId="28" fillId="2" borderId="11" xfId="5" applyNumberFormat="1" applyFont="1" applyFill="1" applyBorder="1" applyAlignment="1">
      <alignment horizontal="center" vertical="center"/>
    </xf>
    <xf numFmtId="176" fontId="28" fillId="0" borderId="0" xfId="5" applyNumberFormat="1" applyFont="1" applyAlignment="1">
      <alignment horizontal="left" vertical="top" wrapText="1"/>
    </xf>
    <xf numFmtId="176" fontId="28" fillId="8" borderId="15" xfId="5" applyNumberFormat="1" applyFont="1" applyFill="1" applyBorder="1" applyAlignment="1">
      <alignment horizontal="center" vertical="center" wrapText="1"/>
    </xf>
    <xf numFmtId="176" fontId="28" fillId="8" borderId="23" xfId="5" applyNumberFormat="1" applyFont="1" applyFill="1" applyBorder="1" applyAlignment="1">
      <alignment horizontal="center" vertical="center"/>
    </xf>
    <xf numFmtId="176" fontId="28" fillId="8" borderId="27" xfId="5" applyNumberFormat="1" applyFont="1" applyFill="1" applyBorder="1" applyAlignment="1">
      <alignment horizontal="center" vertical="center"/>
    </xf>
    <xf numFmtId="176" fontId="28" fillId="8" borderId="28" xfId="5" applyNumberFormat="1" applyFont="1" applyFill="1" applyBorder="1" applyAlignment="1">
      <alignment horizontal="center" vertical="center"/>
    </xf>
    <xf numFmtId="176" fontId="28" fillId="8" borderId="15" xfId="5" applyNumberFormat="1" applyFont="1" applyFill="1" applyBorder="1" applyAlignment="1">
      <alignment horizontal="center" vertical="center"/>
    </xf>
    <xf numFmtId="0" fontId="19" fillId="0" borderId="0" xfId="5" applyFont="1" applyAlignment="1">
      <alignment horizontal="left" vertical="top" wrapText="1"/>
    </xf>
    <xf numFmtId="0" fontId="57" fillId="6" borderId="24" xfId="6" applyFont="1" applyFill="1" applyBorder="1" applyAlignment="1">
      <alignment horizontal="left" vertical="center" wrapText="1"/>
    </xf>
    <xf numFmtId="0" fontId="57" fillId="6" borderId="62" xfId="6" applyFont="1" applyFill="1" applyBorder="1" applyAlignment="1">
      <alignment horizontal="left" vertical="center" wrapText="1"/>
    </xf>
    <xf numFmtId="0" fontId="57" fillId="6" borderId="54" xfId="6" applyFont="1" applyFill="1" applyBorder="1" applyAlignment="1">
      <alignment horizontal="left" vertical="center" wrapText="1"/>
    </xf>
    <xf numFmtId="0" fontId="19" fillId="8" borderId="25" xfId="6" applyFont="1" applyFill="1" applyBorder="1" applyAlignment="1">
      <alignment horizontal="center" vertical="center" wrapText="1"/>
    </xf>
    <xf numFmtId="0" fontId="19" fillId="8" borderId="26" xfId="6" applyFont="1" applyFill="1" applyBorder="1" applyAlignment="1">
      <alignment horizontal="center" vertical="center" wrapText="1"/>
    </xf>
    <xf numFmtId="0" fontId="19" fillId="8" borderId="15" xfId="6" applyFont="1" applyFill="1" applyBorder="1" applyAlignment="1">
      <alignment horizontal="center" vertical="center" wrapText="1"/>
    </xf>
    <xf numFmtId="0" fontId="19" fillId="8" borderId="23" xfId="6" applyFont="1" applyFill="1" applyBorder="1" applyAlignment="1">
      <alignment horizontal="center" vertical="center" wrapText="1"/>
    </xf>
    <xf numFmtId="0" fontId="19" fillId="8" borderId="27" xfId="6" applyFont="1" applyFill="1" applyBorder="1" applyAlignment="1">
      <alignment horizontal="center" vertical="center" wrapText="1"/>
    </xf>
    <xf numFmtId="0" fontId="19" fillId="8" borderId="28" xfId="6" applyFont="1" applyFill="1" applyBorder="1" applyAlignment="1">
      <alignment horizontal="center" vertical="center" wrapText="1"/>
    </xf>
    <xf numFmtId="0" fontId="19" fillId="2" borderId="71" xfId="6" applyFont="1" applyFill="1" applyBorder="1" applyAlignment="1">
      <alignment horizontal="center" vertical="center" textRotation="255" wrapText="1"/>
    </xf>
    <xf numFmtId="0" fontId="19" fillId="2" borderId="9" xfId="6" applyFont="1" applyFill="1" applyBorder="1" applyAlignment="1">
      <alignment horizontal="center" vertical="center" textRotation="255" wrapText="1"/>
    </xf>
    <xf numFmtId="0" fontId="19" fillId="2" borderId="22" xfId="6" applyFont="1" applyFill="1" applyBorder="1" applyAlignment="1">
      <alignment horizontal="center" vertical="center" textRotation="255" wrapText="1"/>
    </xf>
    <xf numFmtId="0" fontId="19" fillId="2" borderId="104" xfId="6" applyFont="1" applyFill="1" applyBorder="1" applyAlignment="1">
      <alignment horizontal="center" vertical="center" textRotation="255" wrapText="1"/>
    </xf>
    <xf numFmtId="0" fontId="19" fillId="2" borderId="107" xfId="6" applyFont="1" applyFill="1" applyBorder="1" applyAlignment="1">
      <alignment horizontal="center" vertical="center" textRotation="255" wrapText="1"/>
    </xf>
    <xf numFmtId="0" fontId="19" fillId="2" borderId="15" xfId="6" applyFont="1" applyFill="1" applyBorder="1" applyAlignment="1">
      <alignment horizontal="center" vertical="center" textRotation="255" wrapText="1"/>
    </xf>
    <xf numFmtId="0" fontId="19" fillId="2" borderId="23" xfId="6" applyFont="1" applyFill="1" applyBorder="1" applyAlignment="1">
      <alignment horizontal="center" vertical="center" textRotation="255" wrapText="1"/>
    </xf>
    <xf numFmtId="0" fontId="19" fillId="2" borderId="47" xfId="6" applyFont="1" applyFill="1" applyBorder="1" applyAlignment="1">
      <alignment horizontal="center" vertical="center" textRotation="255" wrapText="1"/>
    </xf>
    <xf numFmtId="0" fontId="19" fillId="2" borderId="55" xfId="6" applyFont="1" applyFill="1" applyBorder="1" applyAlignment="1">
      <alignment horizontal="center" vertical="center" textRotation="255" wrapText="1"/>
    </xf>
    <xf numFmtId="0" fontId="19" fillId="2" borderId="83" xfId="6" applyFont="1" applyFill="1" applyBorder="1" applyAlignment="1">
      <alignment horizontal="center" vertical="center" wrapText="1"/>
    </xf>
    <xf numFmtId="0" fontId="19" fillId="2" borderId="82" xfId="6" applyFont="1" applyFill="1" applyBorder="1" applyAlignment="1">
      <alignment horizontal="center" vertical="center" wrapText="1"/>
    </xf>
    <xf numFmtId="0" fontId="19" fillId="0" borderId="0" xfId="5" applyFont="1" applyAlignment="1">
      <alignment horizontal="left" vertical="top"/>
    </xf>
    <xf numFmtId="176" fontId="19" fillId="0" borderId="0" xfId="5" applyNumberFormat="1" applyFont="1" applyAlignment="1">
      <alignment horizontal="left" vertical="top" wrapText="1"/>
    </xf>
    <xf numFmtId="176" fontId="19" fillId="2" borderId="3" xfId="8" applyNumberFormat="1" applyFont="1" applyFill="1" applyBorder="1" applyAlignment="1">
      <alignment horizontal="center" vertical="center"/>
    </xf>
    <xf numFmtId="176" fontId="19" fillId="2" borderId="72" xfId="8" applyNumberFormat="1" applyFont="1" applyFill="1" applyBorder="1" applyAlignment="1">
      <alignment horizontal="center" vertical="center"/>
    </xf>
    <xf numFmtId="176" fontId="19" fillId="2" borderId="73" xfId="8" applyNumberFormat="1" applyFont="1" applyFill="1" applyBorder="1" applyAlignment="1">
      <alignment horizontal="center" vertical="center"/>
    </xf>
    <xf numFmtId="176" fontId="19" fillId="2" borderId="4" xfId="8" applyNumberFormat="1" applyFont="1" applyFill="1" applyBorder="1" applyAlignment="1">
      <alignment horizontal="center" vertical="center"/>
    </xf>
    <xf numFmtId="0" fontId="19" fillId="0" borderId="134" xfId="7" applyFont="1" applyBorder="1" applyAlignment="1">
      <alignment horizontal="center" vertical="center"/>
    </xf>
    <xf numFmtId="0" fontId="27" fillId="0" borderId="135" xfId="0" applyFont="1" applyBorder="1" applyAlignment="1">
      <alignment horizontal="center" vertical="center"/>
    </xf>
    <xf numFmtId="0" fontId="27" fillId="0" borderId="136" xfId="0" applyFont="1" applyBorder="1" applyAlignment="1">
      <alignment horizontal="center" vertical="center"/>
    </xf>
    <xf numFmtId="176" fontId="19" fillId="2" borderId="39" xfId="8" applyNumberFormat="1" applyFont="1" applyFill="1" applyBorder="1" applyAlignment="1">
      <alignment horizontal="center" vertical="center" wrapText="1"/>
    </xf>
    <xf numFmtId="176" fontId="19" fillId="2" borderId="9" xfId="8" applyNumberFormat="1" applyFont="1" applyFill="1" applyBorder="1" applyAlignment="1">
      <alignment horizontal="center" vertical="center"/>
    </xf>
    <xf numFmtId="176" fontId="19" fillId="2" borderId="49" xfId="8" applyNumberFormat="1" applyFont="1" applyFill="1" applyBorder="1" applyAlignment="1">
      <alignment horizontal="center" vertical="center"/>
    </xf>
    <xf numFmtId="176" fontId="19" fillId="2" borderId="42" xfId="8" applyNumberFormat="1" applyFont="1" applyFill="1" applyBorder="1" applyAlignment="1">
      <alignment horizontal="center" vertical="center"/>
    </xf>
    <xf numFmtId="176" fontId="19" fillId="2" borderId="34" xfId="8" applyNumberFormat="1" applyFont="1" applyFill="1" applyBorder="1" applyAlignment="1">
      <alignment horizontal="center" vertical="center"/>
    </xf>
    <xf numFmtId="176" fontId="19" fillId="2" borderId="48" xfId="8" applyNumberFormat="1" applyFont="1" applyFill="1" applyBorder="1" applyAlignment="1">
      <alignment horizontal="center" vertical="center"/>
    </xf>
    <xf numFmtId="176" fontId="19" fillId="2" borderId="55" xfId="8" applyNumberFormat="1" applyFont="1" applyFill="1" applyBorder="1" applyAlignment="1">
      <alignment horizontal="center" vertical="center"/>
    </xf>
    <xf numFmtId="176" fontId="19" fillId="0" borderId="0" xfId="8" applyNumberFormat="1" applyFont="1" applyAlignment="1">
      <alignment horizontal="justify" vertical="top" wrapText="1"/>
    </xf>
    <xf numFmtId="0" fontId="19" fillId="0" borderId="15" xfId="7" applyFont="1" applyBorder="1" applyAlignment="1">
      <alignment horizontal="center" vertical="center"/>
    </xf>
    <xf numFmtId="0" fontId="19" fillId="0" borderId="67" xfId="7" applyFont="1" applyBorder="1" applyAlignment="1">
      <alignment horizontal="center" vertical="center"/>
    </xf>
    <xf numFmtId="0" fontId="19" fillId="0" borderId="8" xfId="7" applyFont="1" applyBorder="1" applyAlignment="1">
      <alignment horizontal="center" vertical="center"/>
    </xf>
    <xf numFmtId="0" fontId="19" fillId="0" borderId="26" xfId="7" applyFont="1" applyBorder="1" applyAlignment="1">
      <alignment horizontal="center" vertical="center"/>
    </xf>
    <xf numFmtId="0" fontId="19" fillId="0" borderId="118" xfId="7" applyFont="1" applyBorder="1" applyAlignment="1">
      <alignment horizontal="center" vertical="center"/>
    </xf>
    <xf numFmtId="0" fontId="19" fillId="0" borderId="173" xfId="7" applyFont="1" applyBorder="1" applyAlignment="1">
      <alignment horizontal="center" vertical="center"/>
    </xf>
    <xf numFmtId="176" fontId="19" fillId="2" borderId="39" xfId="8" applyNumberFormat="1" applyFont="1" applyFill="1" applyBorder="1" applyAlignment="1">
      <alignment horizontal="center" vertical="center"/>
    </xf>
    <xf numFmtId="176" fontId="19" fillId="2" borderId="22" xfId="8" applyNumberFormat="1" applyFont="1" applyFill="1" applyBorder="1" applyAlignment="1">
      <alignment horizontal="center" vertical="center"/>
    </xf>
    <xf numFmtId="176" fontId="19" fillId="2" borderId="40" xfId="8" applyNumberFormat="1" applyFont="1" applyFill="1" applyBorder="1" applyAlignment="1">
      <alignment horizontal="center" vertical="center"/>
    </xf>
    <xf numFmtId="176" fontId="19" fillId="2" borderId="20" xfId="8" applyNumberFormat="1" applyFont="1" applyFill="1" applyBorder="1" applyAlignment="1">
      <alignment horizontal="center" vertical="center"/>
    </xf>
    <xf numFmtId="0" fontId="28" fillId="0" borderId="0" xfId="10" applyFont="1" applyAlignment="1">
      <alignment horizontal="left" vertical="top" wrapText="1"/>
    </xf>
    <xf numFmtId="0" fontId="62" fillId="12" borderId="56" xfId="10" applyFont="1" applyFill="1" applyBorder="1" applyAlignment="1">
      <alignment horizontal="center" vertical="center"/>
    </xf>
    <xf numFmtId="0" fontId="62" fillId="12" borderId="7" xfId="10" applyFont="1" applyFill="1" applyBorder="1" applyAlignment="1">
      <alignment horizontal="distributed" vertical="center"/>
    </xf>
    <xf numFmtId="188" fontId="57" fillId="0" borderId="46" xfId="10" applyNumberFormat="1" applyFont="1" applyBorder="1" applyAlignment="1" applyProtection="1">
      <alignment horizontal="left" vertical="center"/>
      <protection locked="0"/>
    </xf>
    <xf numFmtId="188" fontId="57" fillId="0" borderId="45" xfId="10" applyNumberFormat="1" applyFont="1" applyBorder="1" applyProtection="1">
      <alignment vertical="center"/>
      <protection locked="0"/>
    </xf>
    <xf numFmtId="0" fontId="62" fillId="12" borderId="22" xfId="10" applyFont="1" applyFill="1" applyBorder="1" applyAlignment="1">
      <alignment horizontal="center" vertical="center"/>
    </xf>
    <xf numFmtId="0" fontId="62" fillId="12" borderId="57" xfId="10" applyFont="1" applyFill="1" applyBorder="1" applyAlignment="1">
      <alignment horizontal="center" vertical="center"/>
    </xf>
    <xf numFmtId="0" fontId="62" fillId="12" borderId="19" xfId="10" applyFont="1" applyFill="1" applyBorder="1" applyAlignment="1">
      <alignment horizontal="distributed" vertical="center"/>
    </xf>
    <xf numFmtId="0" fontId="62" fillId="12" borderId="29" xfId="10" applyFont="1" applyFill="1" applyBorder="1" applyAlignment="1">
      <alignment horizontal="distributed" vertical="center"/>
    </xf>
    <xf numFmtId="188" fontId="57" fillId="0" borderId="16" xfId="10" applyNumberFormat="1" applyFont="1" applyBorder="1" applyAlignment="1" applyProtection="1">
      <alignment horizontal="left" vertical="center"/>
      <protection locked="0"/>
    </xf>
    <xf numFmtId="188" fontId="57" fillId="0" borderId="17" xfId="10" applyNumberFormat="1" applyFont="1" applyBorder="1" applyProtection="1">
      <alignment vertical="center"/>
      <protection locked="0"/>
    </xf>
    <xf numFmtId="0" fontId="62" fillId="12" borderId="5" xfId="10" applyFont="1" applyFill="1" applyBorder="1" applyAlignment="1">
      <alignment horizontal="center" vertical="center"/>
    </xf>
    <xf numFmtId="0" fontId="62" fillId="12" borderId="6" xfId="10" applyFont="1" applyFill="1" applyBorder="1" applyAlignment="1">
      <alignment horizontal="distributed" vertical="center"/>
    </xf>
    <xf numFmtId="188" fontId="57" fillId="0" borderId="16" xfId="10" applyNumberFormat="1" applyFont="1" applyBorder="1" applyProtection="1">
      <alignment vertical="center"/>
      <protection locked="0"/>
    </xf>
    <xf numFmtId="188" fontId="62" fillId="0" borderId="172" xfId="10" applyNumberFormat="1" applyFont="1" applyBorder="1" applyAlignment="1" applyProtection="1">
      <alignment horizontal="center" vertical="center"/>
      <protection locked="0"/>
    </xf>
    <xf numFmtId="188" fontId="62" fillId="0" borderId="112" xfId="10" applyNumberFormat="1" applyFont="1" applyBorder="1" applyAlignment="1" applyProtection="1">
      <alignment horizontal="center" vertical="center"/>
      <protection locked="0"/>
    </xf>
    <xf numFmtId="188" fontId="62" fillId="0" borderId="171" xfId="10" applyNumberFormat="1" applyFont="1" applyBorder="1" applyAlignment="1" applyProtection="1">
      <alignment horizontal="center" vertical="center"/>
      <protection locked="0"/>
    </xf>
    <xf numFmtId="188" fontId="62" fillId="0" borderId="61" xfId="10" applyNumberFormat="1" applyFont="1" applyBorder="1" applyAlignment="1" applyProtection="1">
      <alignment horizontal="center" vertical="center"/>
      <protection locked="0"/>
    </xf>
    <xf numFmtId="188" fontId="62" fillId="0" borderId="171" xfId="10" applyNumberFormat="1" applyFont="1" applyBorder="1" applyAlignment="1" applyProtection="1">
      <alignment horizontal="left" vertical="center"/>
      <protection locked="0"/>
    </xf>
    <xf numFmtId="188" fontId="62" fillId="0" borderId="61" xfId="10" applyNumberFormat="1" applyFont="1" applyBorder="1" applyAlignment="1" applyProtection="1">
      <alignment horizontal="left" vertical="center"/>
      <protection locked="0"/>
    </xf>
    <xf numFmtId="0" fontId="62" fillId="12" borderId="7" xfId="10" applyFont="1" applyFill="1" applyBorder="1" applyAlignment="1">
      <alignment horizontal="distributed" vertical="center" wrapText="1"/>
    </xf>
    <xf numFmtId="188" fontId="62" fillId="0" borderId="5" xfId="10" applyNumberFormat="1" applyFont="1" applyBorder="1" applyAlignment="1" applyProtection="1">
      <alignment horizontal="center" vertical="center"/>
      <protection locked="0"/>
    </xf>
    <xf numFmtId="188" fontId="62" fillId="0" borderId="9" xfId="10" applyNumberFormat="1" applyFont="1" applyBorder="1" applyAlignment="1" applyProtection="1">
      <alignment horizontal="center" vertical="center"/>
      <protection locked="0"/>
    </xf>
    <xf numFmtId="188" fontId="62" fillId="0" borderId="69" xfId="10" applyNumberFormat="1" applyFont="1" applyBorder="1" applyAlignment="1" applyProtection="1">
      <alignment horizontal="center" vertical="center"/>
      <protection locked="0"/>
    </xf>
    <xf numFmtId="0" fontId="62" fillId="12" borderId="19" xfId="10" applyFont="1" applyFill="1" applyBorder="1" applyAlignment="1">
      <alignment horizontal="distributed" vertical="center" wrapText="1"/>
    </xf>
    <xf numFmtId="176" fontId="62" fillId="0" borderId="23" xfId="10" applyNumberFormat="1" applyFont="1" applyBorder="1" applyAlignment="1">
      <alignment horizontal="center" vertical="center"/>
    </xf>
    <xf numFmtId="176" fontId="62" fillId="0" borderId="55" xfId="10" applyNumberFormat="1" applyFont="1" applyBorder="1" applyAlignment="1">
      <alignment horizontal="center" vertical="center"/>
    </xf>
    <xf numFmtId="6" fontId="62" fillId="0" borderId="6" xfId="10" applyNumberFormat="1" applyFont="1" applyBorder="1">
      <alignment vertical="center"/>
    </xf>
    <xf numFmtId="6" fontId="0" fillId="0" borderId="19" xfId="0" applyNumberFormat="1" applyBorder="1" applyAlignment="1">
      <alignment vertical="center"/>
    </xf>
    <xf numFmtId="176" fontId="32" fillId="0" borderId="6" xfId="10" applyNumberFormat="1" applyFont="1" applyBorder="1" applyAlignment="1">
      <alignment vertical="center" wrapText="1"/>
    </xf>
    <xf numFmtId="0" fontId="0" fillId="0" borderId="68" xfId="0" applyBorder="1" applyAlignment="1">
      <alignment vertical="center"/>
    </xf>
    <xf numFmtId="6" fontId="0" fillId="0" borderId="68" xfId="0" applyNumberFormat="1" applyBorder="1" applyAlignment="1">
      <alignment vertical="center"/>
    </xf>
    <xf numFmtId="6" fontId="62" fillId="0" borderId="8" xfId="10" applyNumberFormat="1" applyFont="1" applyBorder="1">
      <alignment vertical="center"/>
    </xf>
    <xf numFmtId="6" fontId="0" fillId="0" borderId="78" xfId="0" applyNumberFormat="1" applyBorder="1" applyAlignment="1">
      <alignment vertical="center"/>
    </xf>
    <xf numFmtId="176" fontId="62" fillId="0" borderId="5" xfId="10" applyNumberFormat="1" applyFont="1" applyBorder="1" applyAlignment="1">
      <alignment horizontal="center" vertical="center"/>
    </xf>
    <xf numFmtId="0" fontId="0" fillId="0" borderId="9" xfId="0" applyBorder="1" applyAlignment="1">
      <alignment horizontal="center" vertical="center"/>
    </xf>
    <xf numFmtId="0" fontId="0" fillId="0" borderId="69" xfId="0" applyBorder="1" applyAlignment="1">
      <alignment horizontal="center" vertical="center"/>
    </xf>
    <xf numFmtId="0" fontId="0" fillId="0" borderId="19" xfId="0" applyBorder="1" applyAlignment="1">
      <alignment vertical="center"/>
    </xf>
    <xf numFmtId="0" fontId="62" fillId="0" borderId="62" xfId="10" applyFont="1" applyBorder="1" applyAlignment="1" applyProtection="1">
      <alignment horizontal="center" vertical="center"/>
      <protection locked="0"/>
    </xf>
    <xf numFmtId="0" fontId="62" fillId="0" borderId="61" xfId="10" applyFont="1" applyBorder="1" applyAlignment="1" applyProtection="1">
      <alignment horizontal="center" vertical="center"/>
      <protection locked="0"/>
    </xf>
    <xf numFmtId="188" fontId="62" fillId="0" borderId="62" xfId="10" applyNumberFormat="1" applyFont="1" applyBorder="1" applyAlignment="1" applyProtection="1">
      <alignment horizontal="left" vertical="center"/>
      <protection locked="0"/>
    </xf>
    <xf numFmtId="0" fontId="0" fillId="0" borderId="22" xfId="0" applyBorder="1" applyAlignment="1">
      <alignment horizontal="center" vertical="center"/>
    </xf>
    <xf numFmtId="176" fontId="32" fillId="0" borderId="6" xfId="10" applyNumberFormat="1" applyFont="1" applyBorder="1">
      <alignment vertical="center"/>
    </xf>
    <xf numFmtId="0" fontId="30" fillId="0" borderId="0" xfId="10" applyFont="1" applyAlignment="1">
      <alignment horizontal="left" vertical="center"/>
    </xf>
    <xf numFmtId="0" fontId="28" fillId="17" borderId="72" xfId="10" applyFont="1" applyFill="1" applyBorder="1" applyAlignment="1">
      <alignment horizontal="center" vertical="center"/>
    </xf>
    <xf numFmtId="0" fontId="28" fillId="17" borderId="73" xfId="10" applyFont="1" applyFill="1" applyBorder="1" applyAlignment="1">
      <alignment horizontal="center" vertical="center"/>
    </xf>
    <xf numFmtId="0" fontId="58" fillId="0" borderId="46" xfId="10" applyFont="1" applyBorder="1" applyProtection="1">
      <alignment vertical="center"/>
      <protection locked="0"/>
    </xf>
    <xf numFmtId="0" fontId="57" fillId="0" borderId="45" xfId="10" applyFont="1" applyBorder="1" applyProtection="1">
      <alignment vertical="center"/>
      <protection locked="0"/>
    </xf>
    <xf numFmtId="0" fontId="62" fillId="0" borderId="26" xfId="10" applyFont="1" applyBorder="1" applyAlignment="1" applyProtection="1">
      <alignment horizontal="center" vertical="center"/>
      <protection locked="0"/>
    </xf>
    <xf numFmtId="0" fontId="62" fillId="0" borderId="55" xfId="10" applyFont="1" applyBorder="1" applyAlignment="1" applyProtection="1">
      <alignment horizontal="center" vertical="center"/>
      <protection locked="0"/>
    </xf>
    <xf numFmtId="0" fontId="28" fillId="0" borderId="0" xfId="10" applyFont="1" applyAlignment="1">
      <alignment horizontal="left" vertical="top"/>
    </xf>
    <xf numFmtId="188" fontId="28" fillId="0" borderId="46" xfId="10" applyNumberFormat="1" applyFont="1" applyBorder="1" applyAlignment="1" applyProtection="1">
      <alignment horizontal="left" vertical="center"/>
      <protection locked="0"/>
    </xf>
    <xf numFmtId="188" fontId="28" fillId="0" borderId="45" xfId="10" applyNumberFormat="1" applyFont="1" applyBorder="1" applyProtection="1">
      <alignment vertical="center"/>
      <protection locked="0"/>
    </xf>
    <xf numFmtId="188" fontId="28" fillId="0" borderId="16" xfId="10" applyNumberFormat="1" applyFont="1" applyBorder="1" applyAlignment="1" applyProtection="1">
      <alignment horizontal="left" vertical="center"/>
      <protection locked="0"/>
    </xf>
    <xf numFmtId="188" fontId="28" fillId="0" borderId="17" xfId="10" applyNumberFormat="1" applyFont="1" applyBorder="1" applyProtection="1">
      <alignment vertical="center"/>
      <protection locked="0"/>
    </xf>
    <xf numFmtId="188" fontId="28" fillId="0" borderId="16" xfId="10" applyNumberFormat="1" applyFont="1" applyBorder="1" applyProtection="1">
      <alignment vertical="center"/>
      <protection locked="0"/>
    </xf>
    <xf numFmtId="176" fontId="62" fillId="0" borderId="25" xfId="10" applyNumberFormat="1" applyFont="1" applyBorder="1" applyAlignment="1">
      <alignment horizontal="center" vertical="center"/>
    </xf>
    <xf numFmtId="0" fontId="0" fillId="0" borderId="15" xfId="0" applyBorder="1" applyAlignment="1">
      <alignment horizontal="center" vertical="center"/>
    </xf>
    <xf numFmtId="0" fontId="0" fillId="0" borderId="67" xfId="0" applyBorder="1" applyAlignment="1">
      <alignment horizontal="center" vertical="center"/>
    </xf>
    <xf numFmtId="188" fontId="62" fillId="0" borderId="25" xfId="10" applyNumberFormat="1" applyFont="1" applyBorder="1" applyAlignment="1" applyProtection="1">
      <alignment horizontal="center" vertical="center"/>
      <protection locked="0"/>
    </xf>
    <xf numFmtId="0" fontId="0" fillId="0" borderId="47" xfId="0" applyBorder="1" applyAlignment="1">
      <alignment horizontal="center" vertical="center"/>
    </xf>
    <xf numFmtId="0" fontId="62" fillId="0" borderId="46" xfId="10" applyFont="1" applyBorder="1" applyProtection="1">
      <alignment vertical="center"/>
      <protection locked="0"/>
    </xf>
    <xf numFmtId="0" fontId="28" fillId="0" borderId="45" xfId="10" applyFont="1" applyBorder="1" applyProtection="1">
      <alignment vertical="center"/>
      <protection locked="0"/>
    </xf>
    <xf numFmtId="0" fontId="62" fillId="12" borderId="7" xfId="10" applyFont="1" applyFill="1" applyBorder="1" applyAlignment="1">
      <alignment horizontal="center" vertical="center"/>
    </xf>
    <xf numFmtId="188" fontId="57" fillId="0" borderId="6" xfId="10" applyNumberFormat="1" applyFont="1" applyBorder="1" applyAlignment="1" applyProtection="1">
      <alignment horizontal="left" vertical="center"/>
      <protection locked="0"/>
    </xf>
    <xf numFmtId="188" fontId="57" fillId="0" borderId="19" xfId="10" applyNumberFormat="1" applyFont="1" applyBorder="1" applyProtection="1">
      <alignment vertical="center"/>
      <protection locked="0"/>
    </xf>
    <xf numFmtId="176" fontId="28" fillId="0" borderId="0" xfId="10" applyNumberFormat="1" applyFont="1" applyAlignment="1">
      <alignment vertical="top" wrapText="1"/>
    </xf>
    <xf numFmtId="176" fontId="28" fillId="0" borderId="0" xfId="10" applyNumberFormat="1" applyFont="1" applyAlignment="1">
      <alignment vertical="top"/>
    </xf>
    <xf numFmtId="0" fontId="28" fillId="12" borderId="7" xfId="10" applyFont="1" applyFill="1" applyBorder="1" applyAlignment="1">
      <alignment horizontal="distributed" vertical="center"/>
    </xf>
    <xf numFmtId="0" fontId="57" fillId="0" borderId="19" xfId="10" applyFont="1" applyBorder="1" applyProtection="1">
      <alignment vertical="center"/>
      <protection locked="0"/>
    </xf>
    <xf numFmtId="0" fontId="62" fillId="12" borderId="49" xfId="10" applyFont="1" applyFill="1" applyBorder="1" applyAlignment="1">
      <alignment horizontal="center" vertical="center"/>
    </xf>
    <xf numFmtId="176" fontId="28" fillId="0" borderId="0" xfId="10" applyNumberFormat="1" applyFont="1" applyAlignment="1">
      <alignment horizontal="left" vertical="top" wrapText="1"/>
    </xf>
    <xf numFmtId="176" fontId="28" fillId="0" borderId="0" xfId="10" applyNumberFormat="1" applyFont="1" applyAlignment="1">
      <alignment horizontal="left" vertical="top"/>
    </xf>
    <xf numFmtId="0" fontId="64" fillId="0" borderId="0" xfId="10" applyFont="1" applyAlignment="1">
      <alignment horizontal="right" vertical="center"/>
    </xf>
    <xf numFmtId="0" fontId="28" fillId="0" borderId="0" xfId="5" applyFont="1" applyAlignment="1">
      <alignment vertical="top" wrapText="1"/>
    </xf>
    <xf numFmtId="0" fontId="28" fillId="2" borderId="31" xfId="5" applyFont="1" applyFill="1" applyBorder="1" applyAlignment="1">
      <alignment horizontal="center" vertical="center"/>
    </xf>
    <xf numFmtId="0" fontId="28" fillId="2" borderId="30" xfId="5" applyFont="1" applyFill="1" applyBorder="1" applyAlignment="1">
      <alignment horizontal="center" vertical="center"/>
    </xf>
    <xf numFmtId="0" fontId="28" fillId="2" borderId="105" xfId="5" applyFont="1" applyFill="1" applyBorder="1" applyAlignment="1">
      <alignment horizontal="center" vertical="center"/>
    </xf>
    <xf numFmtId="0" fontId="28" fillId="2" borderId="106" xfId="5" applyFont="1" applyFill="1" applyBorder="1" applyAlignment="1">
      <alignment horizontal="center" vertical="center"/>
    </xf>
    <xf numFmtId="0" fontId="28" fillId="2" borderId="0" xfId="5" applyFont="1" applyFill="1" applyAlignment="1">
      <alignment horizontal="center" vertical="center"/>
    </xf>
    <xf numFmtId="0" fontId="28" fillId="2" borderId="13" xfId="5" applyFont="1" applyFill="1" applyBorder="1" applyAlignment="1">
      <alignment horizontal="center" vertical="center"/>
    </xf>
    <xf numFmtId="0" fontId="28" fillId="2" borderId="66" xfId="5" applyFont="1" applyFill="1" applyBorder="1" applyAlignment="1">
      <alignment horizontal="center" vertical="center"/>
    </xf>
    <xf numFmtId="0" fontId="28" fillId="2" borderId="83" xfId="5" applyFont="1" applyFill="1" applyBorder="1" applyAlignment="1">
      <alignment horizontal="center" vertical="center" wrapText="1"/>
    </xf>
    <xf numFmtId="0" fontId="28" fillId="2" borderId="128" xfId="5" applyFont="1" applyFill="1" applyBorder="1" applyAlignment="1">
      <alignment horizontal="center" vertical="center" wrapText="1"/>
    </xf>
    <xf numFmtId="0" fontId="28" fillId="2" borderId="129" xfId="5" applyFont="1" applyFill="1" applyBorder="1" applyAlignment="1">
      <alignment horizontal="center" vertical="center" wrapText="1"/>
    </xf>
    <xf numFmtId="0" fontId="72" fillId="0" borderId="0" xfId="5" applyFont="1" applyAlignment="1">
      <alignment horizontal="center" wrapText="1"/>
    </xf>
    <xf numFmtId="0" fontId="72" fillId="0" borderId="0" xfId="5" applyFont="1"/>
    <xf numFmtId="0" fontId="28" fillId="2" borderId="0" xfId="5" applyFont="1" applyFill="1" applyAlignment="1">
      <alignment horizontal="center" vertical="center" wrapText="1"/>
    </xf>
    <xf numFmtId="0" fontId="28" fillId="2" borderId="13" xfId="5" applyFont="1" applyFill="1" applyBorder="1" applyAlignment="1">
      <alignment horizontal="center" vertical="center" wrapText="1"/>
    </xf>
  </cellXfs>
  <cellStyles count="12">
    <cellStyle name="パーセント" xfId="4" builtinId="5"/>
    <cellStyle name="パーセント 2" xfId="2" xr:uid="{61D4AEF5-855A-42CC-9D64-A0E10EFEFAAE}"/>
    <cellStyle name="ハイパーリンク" xfId="11" builtinId="8"/>
    <cellStyle name="標準" xfId="0" builtinId="0"/>
    <cellStyle name="標準 2" xfId="5" xr:uid="{F122853D-1738-4EC6-BF57-55D1584192EF}"/>
    <cellStyle name="標準 5" xfId="1" xr:uid="{41357B78-447D-43DF-A2D3-DF7C00FDD3E6}"/>
    <cellStyle name="標準 6" xfId="9" xr:uid="{061A8DD4-B1D4-473D-8AF5-A2FA09CBD6D1}"/>
    <cellStyle name="標準_データ" xfId="7" xr:uid="{BB23F83A-BBA5-46BD-89F3-824023D9BCCA}"/>
    <cellStyle name="標準_基礎データ調書フォーマット検討用" xfId="8" xr:uid="{004A7223-B227-4D5B-9A37-544DC4A854DD}"/>
    <cellStyle name="標準_大学基礎データ調書＜表46－１、２、表47＞" xfId="10" xr:uid="{1B9C9623-DC29-4D00-A566-6643772D7050}"/>
    <cellStyle name="標準_大学評価申請大学一覧表データ様式" xfId="3" xr:uid="{0382DAC0-9C6E-4150-A138-89FC62BAEBF8}"/>
    <cellStyle name="標準_調書における追加提出資料もと表" xfId="6" xr:uid="{CC919A3B-1857-4B9F-B4A1-1A02009ED97D}"/>
  </cellStyles>
  <dxfs count="51">
    <dxf>
      <font>
        <color theme="2" tint="-9.9948118533890809E-2"/>
      </font>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color theme="2" tint="-9.9948118533890809E-2"/>
      </font>
    </dxf>
    <dxf>
      <font>
        <color theme="2" tint="-9.9948118533890809E-2"/>
      </font>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3999450666829432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colors>
    <mruColors>
      <color rgb="FF00FFFF"/>
      <color rgb="FFCCFFFF"/>
      <color rgb="FFF7C0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4533A09D-E025-41EA-A294-007BE3E0CCF8}"/>
            </a:ext>
          </a:extLst>
        </xdr:cNvPr>
        <xdr:cNvSpPr>
          <a:spLocks noChangeShapeType="1"/>
        </xdr:cNvSpPr>
      </xdr:nvSpPr>
      <xdr:spPr bwMode="auto">
        <a:xfrm flipV="1">
          <a:off x="2733675" y="8620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94AE0B62-813F-442E-9CB4-CE5D351C11FE}"/>
            </a:ext>
          </a:extLst>
        </xdr:cNvPr>
        <xdr:cNvSpPr>
          <a:spLocks noChangeShapeType="1"/>
        </xdr:cNvSpPr>
      </xdr:nvSpPr>
      <xdr:spPr bwMode="auto">
        <a:xfrm flipV="1">
          <a:off x="2619375" y="1214438"/>
          <a:ext cx="933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7213BCA1-6410-43A7-B1BD-10E08F96DA5D}"/>
            </a:ext>
          </a:extLst>
        </xdr:cNvPr>
        <xdr:cNvSpPr>
          <a:spLocks noChangeShapeType="1"/>
        </xdr:cNvSpPr>
      </xdr:nvSpPr>
      <xdr:spPr bwMode="auto">
        <a:xfrm flipV="1">
          <a:off x="2733675" y="15668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95BA518F-A1FF-4475-BB5E-397E67676387}"/>
            </a:ext>
          </a:extLst>
        </xdr:cNvPr>
        <xdr:cNvSpPr>
          <a:spLocks noChangeShapeType="1"/>
        </xdr:cNvSpPr>
      </xdr:nvSpPr>
      <xdr:spPr bwMode="auto">
        <a:xfrm flipV="1">
          <a:off x="2733675" y="19192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0BA9640E-054A-4B0E-B423-0812FA584ECD}"/>
            </a:ext>
          </a:extLst>
        </xdr:cNvPr>
        <xdr:cNvSpPr>
          <a:spLocks noChangeShapeType="1"/>
        </xdr:cNvSpPr>
      </xdr:nvSpPr>
      <xdr:spPr bwMode="auto">
        <a:xfrm flipV="1">
          <a:off x="2733675" y="22717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95F99465-C72A-4585-9EAF-59DA8FC818CA}"/>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FAF53409-5B62-44DA-B335-05EC31D5EFC8}"/>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B87F1F19-E72C-48B7-BCAA-A71D1E9C787B}"/>
            </a:ext>
          </a:extLst>
        </xdr:cNvPr>
        <xdr:cNvSpPr>
          <a:spLocks noChangeShapeType="1"/>
        </xdr:cNvSpPr>
      </xdr:nvSpPr>
      <xdr:spPr bwMode="auto">
        <a:xfrm flipV="1">
          <a:off x="2733675" y="40338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6C8BE692-0D98-453C-B6BD-3EA8D8852F2E}"/>
            </a:ext>
          </a:extLst>
        </xdr:cNvPr>
        <xdr:cNvSpPr>
          <a:spLocks noChangeShapeType="1"/>
        </xdr:cNvSpPr>
      </xdr:nvSpPr>
      <xdr:spPr bwMode="auto">
        <a:xfrm flipV="1">
          <a:off x="2733675" y="47386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DBFA569A-4748-4208-831C-7A69D695906F}"/>
            </a:ext>
          </a:extLst>
        </xdr:cNvPr>
        <xdr:cNvSpPr>
          <a:spLocks noChangeShapeType="1"/>
        </xdr:cNvSpPr>
      </xdr:nvSpPr>
      <xdr:spPr bwMode="auto">
        <a:xfrm flipV="1">
          <a:off x="2733675" y="5443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616D44AF-7F03-4C51-AD3F-DC0A5AEB96B1}"/>
            </a:ext>
          </a:extLst>
        </xdr:cNvPr>
        <xdr:cNvSpPr>
          <a:spLocks noChangeShapeType="1"/>
        </xdr:cNvSpPr>
      </xdr:nvSpPr>
      <xdr:spPr bwMode="auto">
        <a:xfrm flipV="1">
          <a:off x="2554288" y="2624138"/>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8CA616CE-78EE-4A26-8F7C-EEB734AEFD1B}"/>
            </a:ext>
          </a:extLst>
        </xdr:cNvPr>
        <xdr:cNvSpPr>
          <a:spLocks noChangeShapeType="1"/>
        </xdr:cNvSpPr>
      </xdr:nvSpPr>
      <xdr:spPr bwMode="auto">
        <a:xfrm flipV="1">
          <a:off x="2733675" y="22717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B52F0E77-D17E-4EBB-B547-0A372FD04915}"/>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B6EF9E16-A7AD-41F2-AC96-BC3EA0FF16A9}"/>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01F2BD19-4245-47B3-AF9B-935FBB66E3A6}"/>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A3D77A16-29E9-47E0-9BA2-6843A988BFB2}"/>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01223C4E-4D67-4034-8860-2152FA2A4DBC}"/>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DEE7067A-D2C6-403E-A395-BA8EF6DC1467}"/>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909D283D-35D2-4490-B394-4203306FB1C1}"/>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C043E65B-562A-47F4-B8E9-293C3BFC0388}"/>
            </a:ext>
          </a:extLst>
        </xdr:cNvPr>
        <xdr:cNvSpPr>
          <a:spLocks noChangeShapeType="1"/>
        </xdr:cNvSpPr>
      </xdr:nvSpPr>
      <xdr:spPr bwMode="auto">
        <a:xfrm flipV="1">
          <a:off x="2733675" y="47386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E1F9EAF2-5818-430A-A36C-75C07F0E54E1}"/>
            </a:ext>
          </a:extLst>
        </xdr:cNvPr>
        <xdr:cNvSpPr>
          <a:spLocks noChangeShapeType="1"/>
        </xdr:cNvSpPr>
      </xdr:nvSpPr>
      <xdr:spPr bwMode="auto">
        <a:xfrm flipV="1">
          <a:off x="2733675" y="5443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6C9D4485-5BEF-490B-A49B-31666B4D6E8A}"/>
            </a:ext>
          </a:extLst>
        </xdr:cNvPr>
        <xdr:cNvSpPr>
          <a:spLocks noChangeShapeType="1"/>
        </xdr:cNvSpPr>
      </xdr:nvSpPr>
      <xdr:spPr bwMode="auto">
        <a:xfrm flipV="1">
          <a:off x="2600325" y="3681413"/>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9C192469-E722-4FAC-B377-C8000A80376A}"/>
            </a:ext>
          </a:extLst>
        </xdr:cNvPr>
        <xdr:cNvSpPr>
          <a:spLocks noChangeShapeType="1"/>
        </xdr:cNvSpPr>
      </xdr:nvSpPr>
      <xdr:spPr bwMode="auto">
        <a:xfrm flipV="1">
          <a:off x="2733675" y="57959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DCFD039C-F396-4E14-A7A9-97E82194F361}"/>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AD2FFEFF-4A0B-4D5E-B256-936A2FE08754}"/>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B1DABBCF-42DF-4431-BEC1-ED43DFB08F2B}"/>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5DD74F66-EE01-4268-A191-F9506699668A}"/>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02EF0B3D-10E1-43B9-A720-6E7BC586E6E7}"/>
            </a:ext>
          </a:extLst>
        </xdr:cNvPr>
        <xdr:cNvSpPr>
          <a:spLocks noChangeShapeType="1"/>
        </xdr:cNvSpPr>
      </xdr:nvSpPr>
      <xdr:spPr bwMode="auto">
        <a:xfrm flipV="1">
          <a:off x="2733675" y="3328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C744E91B-18F2-4A7D-B9F1-0356002EC286}"/>
            </a:ext>
          </a:extLst>
        </xdr:cNvPr>
        <xdr:cNvSpPr>
          <a:spLocks noChangeShapeType="1"/>
        </xdr:cNvSpPr>
      </xdr:nvSpPr>
      <xdr:spPr bwMode="auto">
        <a:xfrm flipV="1">
          <a:off x="2733675" y="43862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D998068A-5E4E-4128-A8C6-612A99FDB54D}"/>
            </a:ext>
          </a:extLst>
        </xdr:cNvPr>
        <xdr:cNvSpPr>
          <a:spLocks noChangeShapeType="1"/>
        </xdr:cNvSpPr>
      </xdr:nvSpPr>
      <xdr:spPr bwMode="auto">
        <a:xfrm flipV="1">
          <a:off x="2733675" y="5091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B48ACD4A-8ADD-4FBA-832A-1987D3E5D7E2}"/>
            </a:ext>
          </a:extLst>
        </xdr:cNvPr>
        <xdr:cNvSpPr>
          <a:spLocks noChangeShapeType="1"/>
        </xdr:cNvSpPr>
      </xdr:nvSpPr>
      <xdr:spPr bwMode="auto">
        <a:xfrm flipV="1">
          <a:off x="2733675" y="5091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9DA68110-C87B-4611-ADA1-908C16D5A151}"/>
            </a:ext>
          </a:extLst>
        </xdr:cNvPr>
        <xdr:cNvSpPr>
          <a:spLocks noChangeShapeType="1"/>
        </xdr:cNvSpPr>
      </xdr:nvSpPr>
      <xdr:spPr bwMode="auto">
        <a:xfrm flipV="1">
          <a:off x="2733675" y="61483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41CF7C0D-B674-4A1D-9301-135779504E22}"/>
            </a:ext>
          </a:extLst>
        </xdr:cNvPr>
        <xdr:cNvSpPr>
          <a:spLocks noChangeShapeType="1"/>
        </xdr:cNvSpPr>
      </xdr:nvSpPr>
      <xdr:spPr bwMode="auto">
        <a:xfrm flipV="1">
          <a:off x="2733675" y="65008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5" name="Line 6">
          <a:extLst>
            <a:ext uri="{FF2B5EF4-FFF2-40B4-BE49-F238E27FC236}">
              <a16:creationId xmlns:a16="http://schemas.microsoft.com/office/drawing/2014/main" id="{03D4E91B-39F2-4642-9415-BF1DD8E4C27C}"/>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6" name="Line 16">
          <a:extLst>
            <a:ext uri="{FF2B5EF4-FFF2-40B4-BE49-F238E27FC236}">
              <a16:creationId xmlns:a16="http://schemas.microsoft.com/office/drawing/2014/main" id="{418267C4-10B8-4BA6-ABF1-2639842B3544}"/>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7" name="Line 17">
          <a:extLst>
            <a:ext uri="{FF2B5EF4-FFF2-40B4-BE49-F238E27FC236}">
              <a16:creationId xmlns:a16="http://schemas.microsoft.com/office/drawing/2014/main" id="{D69CA4EC-603E-4E11-BDC7-BBC1D792E6F4}"/>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8" name="Line 18">
          <a:extLst>
            <a:ext uri="{FF2B5EF4-FFF2-40B4-BE49-F238E27FC236}">
              <a16:creationId xmlns:a16="http://schemas.microsoft.com/office/drawing/2014/main" id="{B506D588-61A7-4903-9193-0780E92A7123}"/>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9" name="Line 19">
          <a:extLst>
            <a:ext uri="{FF2B5EF4-FFF2-40B4-BE49-F238E27FC236}">
              <a16:creationId xmlns:a16="http://schemas.microsoft.com/office/drawing/2014/main" id="{4CEBF8B9-9AAB-4705-AFC8-3349AA3995AC}"/>
            </a:ext>
          </a:extLst>
        </xdr:cNvPr>
        <xdr:cNvSpPr>
          <a:spLocks noChangeShapeType="1"/>
        </xdr:cNvSpPr>
      </xdr:nvSpPr>
      <xdr:spPr bwMode="auto">
        <a:xfrm flipV="1">
          <a:off x="2733675" y="29765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952B50B8-62BC-43BC-B96F-3467434AF5BD}"/>
            </a:ext>
          </a:extLst>
        </xdr:cNvPr>
        <xdr:cNvSpPr>
          <a:spLocks noChangeShapeType="1"/>
        </xdr:cNvSpPr>
      </xdr:nvSpPr>
      <xdr:spPr bwMode="auto">
        <a:xfrm flipV="1">
          <a:off x="2714625" y="8334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BB352C28-F3E1-4E90-9358-A84F6EEA389D}"/>
            </a:ext>
          </a:extLst>
        </xdr:cNvPr>
        <xdr:cNvSpPr>
          <a:spLocks noChangeShapeType="1"/>
        </xdr:cNvSpPr>
      </xdr:nvSpPr>
      <xdr:spPr bwMode="auto">
        <a:xfrm flipV="1">
          <a:off x="2600325" y="1185863"/>
          <a:ext cx="933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5B3C7673-96AE-4506-98BD-BADC2FBC4326}"/>
            </a:ext>
          </a:extLst>
        </xdr:cNvPr>
        <xdr:cNvSpPr>
          <a:spLocks noChangeShapeType="1"/>
        </xdr:cNvSpPr>
      </xdr:nvSpPr>
      <xdr:spPr bwMode="auto">
        <a:xfrm flipV="1">
          <a:off x="2714625" y="15382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68E22C1E-0039-421C-8DF0-90DDB4F7A126}"/>
            </a:ext>
          </a:extLst>
        </xdr:cNvPr>
        <xdr:cNvSpPr>
          <a:spLocks noChangeShapeType="1"/>
        </xdr:cNvSpPr>
      </xdr:nvSpPr>
      <xdr:spPr bwMode="auto">
        <a:xfrm flipV="1">
          <a:off x="2714625" y="18907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B447F983-C1A9-4DFF-9E70-D877733A4830}"/>
            </a:ext>
          </a:extLst>
        </xdr:cNvPr>
        <xdr:cNvSpPr>
          <a:spLocks noChangeShapeType="1"/>
        </xdr:cNvSpPr>
      </xdr:nvSpPr>
      <xdr:spPr bwMode="auto">
        <a:xfrm flipV="1">
          <a:off x="2714625" y="22431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5828AE00-5591-4931-AA9A-54DD78159005}"/>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7CDF4E80-ED50-43C4-9BE4-56341C8DFC40}"/>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E2D92060-0AF0-437C-BEE6-9BE7FFCC2EE3}"/>
            </a:ext>
          </a:extLst>
        </xdr:cNvPr>
        <xdr:cNvSpPr>
          <a:spLocks noChangeShapeType="1"/>
        </xdr:cNvSpPr>
      </xdr:nvSpPr>
      <xdr:spPr bwMode="auto">
        <a:xfrm flipV="1">
          <a:off x="2714625" y="40052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403C9CC9-2364-43B9-B6C1-390A0B5B9EF9}"/>
            </a:ext>
          </a:extLst>
        </xdr:cNvPr>
        <xdr:cNvSpPr>
          <a:spLocks noChangeShapeType="1"/>
        </xdr:cNvSpPr>
      </xdr:nvSpPr>
      <xdr:spPr bwMode="auto">
        <a:xfrm flipV="1">
          <a:off x="2714625" y="4710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F1AE9187-380B-43D8-8D4E-E56C51D43D9C}"/>
            </a:ext>
          </a:extLst>
        </xdr:cNvPr>
        <xdr:cNvSpPr>
          <a:spLocks noChangeShapeType="1"/>
        </xdr:cNvSpPr>
      </xdr:nvSpPr>
      <xdr:spPr bwMode="auto">
        <a:xfrm flipV="1">
          <a:off x="2714625" y="54149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4FC1BE44-3EF9-49A1-85C3-AEF67585AF3A}"/>
            </a:ext>
          </a:extLst>
        </xdr:cNvPr>
        <xdr:cNvSpPr>
          <a:spLocks noChangeShapeType="1"/>
        </xdr:cNvSpPr>
      </xdr:nvSpPr>
      <xdr:spPr bwMode="auto">
        <a:xfrm flipV="1">
          <a:off x="2535238" y="2595563"/>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2D6C8BC0-AA40-4C36-857E-66C6F4AE1B21}"/>
            </a:ext>
          </a:extLst>
        </xdr:cNvPr>
        <xdr:cNvSpPr>
          <a:spLocks noChangeShapeType="1"/>
        </xdr:cNvSpPr>
      </xdr:nvSpPr>
      <xdr:spPr bwMode="auto">
        <a:xfrm flipV="1">
          <a:off x="2714625" y="22431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ABD1A7DF-5863-4495-9DDA-12D9A1603453}"/>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B69D101F-05CB-4FF7-BBFA-59BB543E50B0}"/>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8E89285E-28C2-4D03-AC88-A671B2BF9CBD}"/>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FA61D224-EC58-4610-B0F4-E4F0F02AB023}"/>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EBBF266D-C5CE-4FE2-A4E6-65522830BA92}"/>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FED92715-BCED-4CFC-9BE9-F49D3FA9AF29}"/>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7ADF7DC7-410C-4EA3-8F07-ECA779A5CD18}"/>
            </a:ext>
          </a:extLst>
        </xdr:cNvPr>
        <xdr:cNvSpPr>
          <a:spLocks noChangeShapeType="1"/>
        </xdr:cNvSpPr>
      </xdr:nvSpPr>
      <xdr:spPr bwMode="auto">
        <a:xfrm flipV="1">
          <a:off x="2714625" y="29479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0CBF9890-483E-464D-8D65-22130826061D}"/>
            </a:ext>
          </a:extLst>
        </xdr:cNvPr>
        <xdr:cNvSpPr>
          <a:spLocks noChangeShapeType="1"/>
        </xdr:cNvSpPr>
      </xdr:nvSpPr>
      <xdr:spPr bwMode="auto">
        <a:xfrm flipV="1">
          <a:off x="2714625" y="47101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F21752B7-5288-4B61-BBD9-75FD90AAC60A}"/>
            </a:ext>
          </a:extLst>
        </xdr:cNvPr>
        <xdr:cNvSpPr>
          <a:spLocks noChangeShapeType="1"/>
        </xdr:cNvSpPr>
      </xdr:nvSpPr>
      <xdr:spPr bwMode="auto">
        <a:xfrm flipV="1">
          <a:off x="2714625" y="541496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07D44158-5E34-47EF-A33F-6D66C2D40B25}"/>
            </a:ext>
          </a:extLst>
        </xdr:cNvPr>
        <xdr:cNvSpPr>
          <a:spLocks noChangeShapeType="1"/>
        </xdr:cNvSpPr>
      </xdr:nvSpPr>
      <xdr:spPr bwMode="auto">
        <a:xfrm flipV="1">
          <a:off x="2581275" y="3652838"/>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F55528A9-076A-48D9-8FFB-1C2DB59D152B}"/>
            </a:ext>
          </a:extLst>
        </xdr:cNvPr>
        <xdr:cNvSpPr>
          <a:spLocks noChangeShapeType="1"/>
        </xdr:cNvSpPr>
      </xdr:nvSpPr>
      <xdr:spPr bwMode="auto">
        <a:xfrm flipV="1">
          <a:off x="2714625" y="57673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3B1E5385-B712-46EE-BFFB-940195C62EF4}"/>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C884A4B5-5143-4EC3-B804-87A23BEBFBC9}"/>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8DA7575C-DE25-4067-9CBB-8FE9A75D03FE}"/>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F7A5AC1D-B9B1-442E-85A5-C2275D33E2A1}"/>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416F9C1B-EF0C-4B4B-833B-A29848623FA6}"/>
            </a:ext>
          </a:extLst>
        </xdr:cNvPr>
        <xdr:cNvSpPr>
          <a:spLocks noChangeShapeType="1"/>
        </xdr:cNvSpPr>
      </xdr:nvSpPr>
      <xdr:spPr bwMode="auto">
        <a:xfrm flipV="1">
          <a:off x="2714625" y="33004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6B411A62-4472-4C1E-A538-D0D27371B376}"/>
            </a:ext>
          </a:extLst>
        </xdr:cNvPr>
        <xdr:cNvSpPr>
          <a:spLocks noChangeShapeType="1"/>
        </xdr:cNvSpPr>
      </xdr:nvSpPr>
      <xdr:spPr bwMode="auto">
        <a:xfrm flipV="1">
          <a:off x="2714625" y="43576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A87A2327-F6F9-48C8-91D7-3B73A1A26794}"/>
            </a:ext>
          </a:extLst>
        </xdr:cNvPr>
        <xdr:cNvSpPr>
          <a:spLocks noChangeShapeType="1"/>
        </xdr:cNvSpPr>
      </xdr:nvSpPr>
      <xdr:spPr bwMode="auto">
        <a:xfrm flipV="1">
          <a:off x="2714625" y="5062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D355F329-8A1D-4F11-BDC7-B01969F14FD9}"/>
            </a:ext>
          </a:extLst>
        </xdr:cNvPr>
        <xdr:cNvSpPr>
          <a:spLocks noChangeShapeType="1"/>
        </xdr:cNvSpPr>
      </xdr:nvSpPr>
      <xdr:spPr bwMode="auto">
        <a:xfrm flipV="1">
          <a:off x="2714625" y="50625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C42B94FA-F5EC-4652-AD8A-6CBC9C8B098C}"/>
            </a:ext>
          </a:extLst>
        </xdr:cNvPr>
        <xdr:cNvSpPr>
          <a:spLocks noChangeShapeType="1"/>
        </xdr:cNvSpPr>
      </xdr:nvSpPr>
      <xdr:spPr bwMode="auto">
        <a:xfrm flipV="1">
          <a:off x="2714625" y="6119813"/>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F716DDAB-F8A5-4827-BD23-C0C3C212AB7C}"/>
            </a:ext>
          </a:extLst>
        </xdr:cNvPr>
        <xdr:cNvSpPr>
          <a:spLocks noChangeShapeType="1"/>
        </xdr:cNvSpPr>
      </xdr:nvSpPr>
      <xdr:spPr bwMode="auto">
        <a:xfrm flipV="1">
          <a:off x="2714625" y="647223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35" name="Line 23">
          <a:extLst>
            <a:ext uri="{FF2B5EF4-FFF2-40B4-BE49-F238E27FC236}">
              <a16:creationId xmlns:a16="http://schemas.microsoft.com/office/drawing/2014/main" id="{208BB438-5934-4C7F-B56A-BE57F928069A}"/>
            </a:ext>
          </a:extLst>
        </xdr:cNvPr>
        <xdr:cNvSpPr>
          <a:spLocks noChangeShapeType="1"/>
        </xdr:cNvSpPr>
      </xdr:nvSpPr>
      <xdr:spPr bwMode="auto">
        <a:xfrm flipV="1">
          <a:off x="2714625" y="5767388"/>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200025</xdr:colOff>
      <xdr:row>33</xdr:row>
      <xdr:rowOff>0</xdr:rowOff>
    </xdr:from>
    <xdr:to>
      <xdr:col>3</xdr:col>
      <xdr:colOff>2105025</xdr:colOff>
      <xdr:row>33</xdr:row>
      <xdr:rowOff>0</xdr:rowOff>
    </xdr:to>
    <xdr:sp macro="" textlink="">
      <xdr:nvSpPr>
        <xdr:cNvPr id="2" name="Line 1">
          <a:extLst>
            <a:ext uri="{FF2B5EF4-FFF2-40B4-BE49-F238E27FC236}">
              <a16:creationId xmlns:a16="http://schemas.microsoft.com/office/drawing/2014/main" id="{5AA21B1A-2E81-4CEE-9B4D-4C8A327ACD9D}"/>
            </a:ext>
          </a:extLst>
        </xdr:cNvPr>
        <xdr:cNvSpPr>
          <a:spLocks noChangeShapeType="1"/>
        </xdr:cNvSpPr>
      </xdr:nvSpPr>
      <xdr:spPr bwMode="auto">
        <a:xfrm flipV="1">
          <a:off x="2516188" y="5829300"/>
          <a:ext cx="1905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3" name="Line 2">
          <a:extLst>
            <a:ext uri="{FF2B5EF4-FFF2-40B4-BE49-F238E27FC236}">
              <a16:creationId xmlns:a16="http://schemas.microsoft.com/office/drawing/2014/main" id="{BABEF206-14A5-41E2-ACCD-7B52BD65F654}"/>
            </a:ext>
          </a:extLst>
        </xdr:cNvPr>
        <xdr:cNvSpPr>
          <a:spLocks noChangeShapeType="1"/>
        </xdr:cNvSpPr>
      </xdr:nvSpPr>
      <xdr:spPr bwMode="auto">
        <a:xfrm flipV="1">
          <a:off x="2954338" y="5476875"/>
          <a:ext cx="1028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342900</xdr:colOff>
      <xdr:row>29</xdr:row>
      <xdr:rowOff>0</xdr:rowOff>
    </xdr:from>
    <xdr:to>
      <xdr:col>3</xdr:col>
      <xdr:colOff>1952625</xdr:colOff>
      <xdr:row>29</xdr:row>
      <xdr:rowOff>0</xdr:rowOff>
    </xdr:to>
    <xdr:sp macro="" textlink="">
      <xdr:nvSpPr>
        <xdr:cNvPr id="4" name="Line 3">
          <a:extLst>
            <a:ext uri="{FF2B5EF4-FFF2-40B4-BE49-F238E27FC236}">
              <a16:creationId xmlns:a16="http://schemas.microsoft.com/office/drawing/2014/main" id="{F018657B-D5C4-4547-A63F-90A6B96F60B5}"/>
            </a:ext>
          </a:extLst>
        </xdr:cNvPr>
        <xdr:cNvSpPr>
          <a:spLocks noChangeShapeType="1"/>
        </xdr:cNvSpPr>
      </xdr:nvSpPr>
      <xdr:spPr bwMode="auto">
        <a:xfrm flipV="1">
          <a:off x="2657475" y="5124450"/>
          <a:ext cx="16113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5</xdr:row>
      <xdr:rowOff>0</xdr:rowOff>
    </xdr:from>
    <xdr:to>
      <xdr:col>3</xdr:col>
      <xdr:colOff>1543050</xdr:colOff>
      <xdr:row>5</xdr:row>
      <xdr:rowOff>0</xdr:rowOff>
    </xdr:to>
    <xdr:sp macro="" textlink="">
      <xdr:nvSpPr>
        <xdr:cNvPr id="5" name="Line 4">
          <a:extLst>
            <a:ext uri="{FF2B5EF4-FFF2-40B4-BE49-F238E27FC236}">
              <a16:creationId xmlns:a16="http://schemas.microsoft.com/office/drawing/2014/main" id="{F32F8E41-252E-4CE1-A515-950276CC759D}"/>
            </a:ext>
          </a:extLst>
        </xdr:cNvPr>
        <xdr:cNvSpPr>
          <a:spLocks noChangeShapeType="1"/>
        </xdr:cNvSpPr>
      </xdr:nvSpPr>
      <xdr:spPr bwMode="auto">
        <a:xfrm flipV="1">
          <a:off x="3087688" y="895350"/>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19</xdr:row>
      <xdr:rowOff>0</xdr:rowOff>
    </xdr:from>
    <xdr:to>
      <xdr:col>3</xdr:col>
      <xdr:colOff>1733550</xdr:colOff>
      <xdr:row>19</xdr:row>
      <xdr:rowOff>0</xdr:rowOff>
    </xdr:to>
    <xdr:sp macro="" textlink="">
      <xdr:nvSpPr>
        <xdr:cNvPr id="6" name="Line 5">
          <a:extLst>
            <a:ext uri="{FF2B5EF4-FFF2-40B4-BE49-F238E27FC236}">
              <a16:creationId xmlns:a16="http://schemas.microsoft.com/office/drawing/2014/main" id="{17A7DAFE-85D9-49E1-B24D-D7671F3A8681}"/>
            </a:ext>
          </a:extLst>
        </xdr:cNvPr>
        <xdr:cNvSpPr>
          <a:spLocks noChangeShapeType="1"/>
        </xdr:cNvSpPr>
      </xdr:nvSpPr>
      <xdr:spPr bwMode="auto">
        <a:xfrm flipV="1">
          <a:off x="2886075" y="3362325"/>
          <a:ext cx="1162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7</xdr:row>
      <xdr:rowOff>9525</xdr:rowOff>
    </xdr:from>
    <xdr:to>
      <xdr:col>3</xdr:col>
      <xdr:colOff>1543050</xdr:colOff>
      <xdr:row>7</xdr:row>
      <xdr:rowOff>9525</xdr:rowOff>
    </xdr:to>
    <xdr:sp macro="" textlink="">
      <xdr:nvSpPr>
        <xdr:cNvPr id="7" name="Line 6">
          <a:extLst>
            <a:ext uri="{FF2B5EF4-FFF2-40B4-BE49-F238E27FC236}">
              <a16:creationId xmlns:a16="http://schemas.microsoft.com/office/drawing/2014/main" id="{1FA777F8-14AC-406D-AB4E-9083099FF6BA}"/>
            </a:ext>
          </a:extLst>
        </xdr:cNvPr>
        <xdr:cNvSpPr>
          <a:spLocks noChangeShapeType="1"/>
        </xdr:cNvSpPr>
      </xdr:nvSpPr>
      <xdr:spPr bwMode="auto">
        <a:xfrm flipV="1">
          <a:off x="3087688" y="12588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9</xdr:row>
      <xdr:rowOff>9525</xdr:rowOff>
    </xdr:from>
    <xdr:to>
      <xdr:col>3</xdr:col>
      <xdr:colOff>1543050</xdr:colOff>
      <xdr:row>9</xdr:row>
      <xdr:rowOff>9525</xdr:rowOff>
    </xdr:to>
    <xdr:sp macro="" textlink="">
      <xdr:nvSpPr>
        <xdr:cNvPr id="8" name="Line 7">
          <a:extLst>
            <a:ext uri="{FF2B5EF4-FFF2-40B4-BE49-F238E27FC236}">
              <a16:creationId xmlns:a16="http://schemas.microsoft.com/office/drawing/2014/main" id="{281D7D4E-5751-44C8-9AB1-9FD8E2D9A14C}"/>
            </a:ext>
          </a:extLst>
        </xdr:cNvPr>
        <xdr:cNvSpPr>
          <a:spLocks noChangeShapeType="1"/>
        </xdr:cNvSpPr>
      </xdr:nvSpPr>
      <xdr:spPr bwMode="auto">
        <a:xfrm flipV="1">
          <a:off x="3087688" y="16113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9" name="Line 8">
          <a:extLst>
            <a:ext uri="{FF2B5EF4-FFF2-40B4-BE49-F238E27FC236}">
              <a16:creationId xmlns:a16="http://schemas.microsoft.com/office/drawing/2014/main" id="{FB150382-59AF-42D5-8E87-35B6626903D8}"/>
            </a:ext>
          </a:extLst>
        </xdr:cNvPr>
        <xdr:cNvSpPr>
          <a:spLocks noChangeShapeType="1"/>
        </xdr:cNvSpPr>
      </xdr:nvSpPr>
      <xdr:spPr bwMode="auto">
        <a:xfrm flipV="1">
          <a:off x="3087688" y="196373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0" name="Line 9">
          <a:extLst>
            <a:ext uri="{FF2B5EF4-FFF2-40B4-BE49-F238E27FC236}">
              <a16:creationId xmlns:a16="http://schemas.microsoft.com/office/drawing/2014/main" id="{BE27E20B-B4C2-48E4-9F4E-FFB408F3ABBC}"/>
            </a:ext>
          </a:extLst>
        </xdr:cNvPr>
        <xdr:cNvSpPr>
          <a:spLocks noChangeShapeType="1"/>
        </xdr:cNvSpPr>
      </xdr:nvSpPr>
      <xdr:spPr bwMode="auto">
        <a:xfrm flipV="1">
          <a:off x="3087688" y="231616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628650</xdr:colOff>
      <xdr:row>15</xdr:row>
      <xdr:rowOff>9525</xdr:rowOff>
    </xdr:from>
    <xdr:to>
      <xdr:col>3</xdr:col>
      <xdr:colOff>1752600</xdr:colOff>
      <xdr:row>15</xdr:row>
      <xdr:rowOff>9525</xdr:rowOff>
    </xdr:to>
    <xdr:sp macro="" textlink="">
      <xdr:nvSpPr>
        <xdr:cNvPr id="11" name="Line 10">
          <a:extLst>
            <a:ext uri="{FF2B5EF4-FFF2-40B4-BE49-F238E27FC236}">
              <a16:creationId xmlns:a16="http://schemas.microsoft.com/office/drawing/2014/main" id="{C62AB506-4757-4E73-95CE-9D62BC38D6C8}"/>
            </a:ext>
          </a:extLst>
        </xdr:cNvPr>
        <xdr:cNvSpPr>
          <a:spLocks noChangeShapeType="1"/>
        </xdr:cNvSpPr>
      </xdr:nvSpPr>
      <xdr:spPr bwMode="auto">
        <a:xfrm flipV="1">
          <a:off x="2943225" y="2668588"/>
          <a:ext cx="1123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17</xdr:row>
      <xdr:rowOff>9525</xdr:rowOff>
    </xdr:from>
    <xdr:to>
      <xdr:col>3</xdr:col>
      <xdr:colOff>1543050</xdr:colOff>
      <xdr:row>17</xdr:row>
      <xdr:rowOff>9525</xdr:rowOff>
    </xdr:to>
    <xdr:sp macro="" textlink="">
      <xdr:nvSpPr>
        <xdr:cNvPr id="12" name="Line 11">
          <a:extLst>
            <a:ext uri="{FF2B5EF4-FFF2-40B4-BE49-F238E27FC236}">
              <a16:creationId xmlns:a16="http://schemas.microsoft.com/office/drawing/2014/main" id="{7C76D1D0-6CF9-41E7-912E-2E479A695106}"/>
            </a:ext>
          </a:extLst>
        </xdr:cNvPr>
        <xdr:cNvSpPr>
          <a:spLocks noChangeShapeType="1"/>
        </xdr:cNvSpPr>
      </xdr:nvSpPr>
      <xdr:spPr bwMode="auto">
        <a:xfrm flipV="1">
          <a:off x="3087688" y="30210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23</xdr:row>
      <xdr:rowOff>9525</xdr:rowOff>
    </xdr:from>
    <xdr:to>
      <xdr:col>3</xdr:col>
      <xdr:colOff>1543050</xdr:colOff>
      <xdr:row>23</xdr:row>
      <xdr:rowOff>9525</xdr:rowOff>
    </xdr:to>
    <xdr:sp macro="" textlink="">
      <xdr:nvSpPr>
        <xdr:cNvPr id="13" name="Line 12">
          <a:extLst>
            <a:ext uri="{FF2B5EF4-FFF2-40B4-BE49-F238E27FC236}">
              <a16:creationId xmlns:a16="http://schemas.microsoft.com/office/drawing/2014/main" id="{5A9CE3FD-E02C-4877-B4BD-39448BFCA02E}"/>
            </a:ext>
          </a:extLst>
        </xdr:cNvPr>
        <xdr:cNvSpPr>
          <a:spLocks noChangeShapeType="1"/>
        </xdr:cNvSpPr>
      </xdr:nvSpPr>
      <xdr:spPr bwMode="auto">
        <a:xfrm flipV="1">
          <a:off x="3087688" y="40782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21</xdr:row>
      <xdr:rowOff>9525</xdr:rowOff>
    </xdr:from>
    <xdr:to>
      <xdr:col>3</xdr:col>
      <xdr:colOff>1543050</xdr:colOff>
      <xdr:row>21</xdr:row>
      <xdr:rowOff>9525</xdr:rowOff>
    </xdr:to>
    <xdr:sp macro="" textlink="">
      <xdr:nvSpPr>
        <xdr:cNvPr id="14" name="Line 13">
          <a:extLst>
            <a:ext uri="{FF2B5EF4-FFF2-40B4-BE49-F238E27FC236}">
              <a16:creationId xmlns:a16="http://schemas.microsoft.com/office/drawing/2014/main" id="{15F95116-1AAF-45F3-BC9E-546803BFF932}"/>
            </a:ext>
          </a:extLst>
        </xdr:cNvPr>
        <xdr:cNvSpPr>
          <a:spLocks noChangeShapeType="1"/>
        </xdr:cNvSpPr>
      </xdr:nvSpPr>
      <xdr:spPr bwMode="auto">
        <a:xfrm flipV="1">
          <a:off x="3087688" y="372586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15" name="Line 14">
          <a:extLst>
            <a:ext uri="{FF2B5EF4-FFF2-40B4-BE49-F238E27FC236}">
              <a16:creationId xmlns:a16="http://schemas.microsoft.com/office/drawing/2014/main" id="{D0AAF76C-30CD-4763-A224-8B7B9CFB6FF4}"/>
            </a:ext>
          </a:extLst>
        </xdr:cNvPr>
        <xdr:cNvSpPr>
          <a:spLocks noChangeShapeType="1"/>
        </xdr:cNvSpPr>
      </xdr:nvSpPr>
      <xdr:spPr bwMode="auto">
        <a:xfrm flipV="1">
          <a:off x="3087688" y="44307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762000</xdr:colOff>
      <xdr:row>27</xdr:row>
      <xdr:rowOff>9525</xdr:rowOff>
    </xdr:from>
    <xdr:to>
      <xdr:col>3</xdr:col>
      <xdr:colOff>1533525</xdr:colOff>
      <xdr:row>27</xdr:row>
      <xdr:rowOff>9525</xdr:rowOff>
    </xdr:to>
    <xdr:sp macro="" textlink="">
      <xdr:nvSpPr>
        <xdr:cNvPr id="16" name="Line 15">
          <a:extLst>
            <a:ext uri="{FF2B5EF4-FFF2-40B4-BE49-F238E27FC236}">
              <a16:creationId xmlns:a16="http://schemas.microsoft.com/office/drawing/2014/main" id="{B19802BA-D590-4196-AC4D-25D79F0FCD1C}"/>
            </a:ext>
          </a:extLst>
        </xdr:cNvPr>
        <xdr:cNvSpPr>
          <a:spLocks noChangeShapeType="1"/>
        </xdr:cNvSpPr>
      </xdr:nvSpPr>
      <xdr:spPr bwMode="auto">
        <a:xfrm flipV="1">
          <a:off x="3076575" y="4783138"/>
          <a:ext cx="7731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17" name="Line 16">
          <a:extLst>
            <a:ext uri="{FF2B5EF4-FFF2-40B4-BE49-F238E27FC236}">
              <a16:creationId xmlns:a16="http://schemas.microsoft.com/office/drawing/2014/main" id="{8654C2BA-1D94-4883-99DF-C9E7FEAC37DC}"/>
            </a:ext>
          </a:extLst>
        </xdr:cNvPr>
        <xdr:cNvSpPr>
          <a:spLocks noChangeShapeType="1"/>
        </xdr:cNvSpPr>
      </xdr:nvSpPr>
      <xdr:spPr bwMode="auto">
        <a:xfrm flipV="1">
          <a:off x="2954338" y="5476875"/>
          <a:ext cx="1028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29</xdr:row>
      <xdr:rowOff>0</xdr:rowOff>
    </xdr:from>
    <xdr:to>
      <xdr:col>3</xdr:col>
      <xdr:colOff>2009775</xdr:colOff>
      <xdr:row>29</xdr:row>
      <xdr:rowOff>0</xdr:rowOff>
    </xdr:to>
    <xdr:sp macro="" textlink="">
      <xdr:nvSpPr>
        <xdr:cNvPr id="18" name="Line 17">
          <a:extLst>
            <a:ext uri="{FF2B5EF4-FFF2-40B4-BE49-F238E27FC236}">
              <a16:creationId xmlns:a16="http://schemas.microsoft.com/office/drawing/2014/main" id="{06E7FC22-6D74-4DDA-A205-F01CA2AF69F1}"/>
            </a:ext>
          </a:extLst>
        </xdr:cNvPr>
        <xdr:cNvSpPr>
          <a:spLocks noChangeShapeType="1"/>
        </xdr:cNvSpPr>
      </xdr:nvSpPr>
      <xdr:spPr bwMode="auto">
        <a:xfrm flipV="1">
          <a:off x="2592388" y="5124450"/>
          <a:ext cx="1733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9" name="Line 7">
          <a:extLst>
            <a:ext uri="{FF2B5EF4-FFF2-40B4-BE49-F238E27FC236}">
              <a16:creationId xmlns:a16="http://schemas.microsoft.com/office/drawing/2014/main" id="{7BF066D2-9CD3-4C9E-93FA-B4A2F2CE54D3}"/>
            </a:ext>
          </a:extLst>
        </xdr:cNvPr>
        <xdr:cNvSpPr>
          <a:spLocks noChangeShapeType="1"/>
        </xdr:cNvSpPr>
      </xdr:nvSpPr>
      <xdr:spPr bwMode="auto">
        <a:xfrm flipV="1">
          <a:off x="3087688" y="231616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0" name="Line 9">
          <a:extLst>
            <a:ext uri="{FF2B5EF4-FFF2-40B4-BE49-F238E27FC236}">
              <a16:creationId xmlns:a16="http://schemas.microsoft.com/office/drawing/2014/main" id="{C82F77A9-961C-4EB7-8D45-32B798C2A24A}"/>
            </a:ext>
          </a:extLst>
        </xdr:cNvPr>
        <xdr:cNvSpPr>
          <a:spLocks noChangeShapeType="1"/>
        </xdr:cNvSpPr>
      </xdr:nvSpPr>
      <xdr:spPr bwMode="auto">
        <a:xfrm flipV="1">
          <a:off x="3087688" y="26685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1" name="Line 7">
          <a:extLst>
            <a:ext uri="{FF2B5EF4-FFF2-40B4-BE49-F238E27FC236}">
              <a16:creationId xmlns:a16="http://schemas.microsoft.com/office/drawing/2014/main" id="{528ACB85-F52E-472E-91D0-B1EAA9B10E56}"/>
            </a:ext>
          </a:extLst>
        </xdr:cNvPr>
        <xdr:cNvSpPr>
          <a:spLocks noChangeShapeType="1"/>
        </xdr:cNvSpPr>
      </xdr:nvSpPr>
      <xdr:spPr bwMode="auto">
        <a:xfrm flipV="1">
          <a:off x="3087688" y="266858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22" name="Line 11">
          <a:extLst>
            <a:ext uri="{FF2B5EF4-FFF2-40B4-BE49-F238E27FC236}">
              <a16:creationId xmlns:a16="http://schemas.microsoft.com/office/drawing/2014/main" id="{80D9A477-4D55-48DF-BF92-E65A31F9E885}"/>
            </a:ext>
          </a:extLst>
        </xdr:cNvPr>
        <xdr:cNvSpPr>
          <a:spLocks noChangeShapeType="1"/>
        </xdr:cNvSpPr>
      </xdr:nvSpPr>
      <xdr:spPr bwMode="auto">
        <a:xfrm flipV="1">
          <a:off x="3087688" y="4430713"/>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23" name="Line 7">
          <a:extLst>
            <a:ext uri="{FF2B5EF4-FFF2-40B4-BE49-F238E27FC236}">
              <a16:creationId xmlns:a16="http://schemas.microsoft.com/office/drawing/2014/main" id="{894A00D5-EB3C-47F8-A537-681E017ED876}"/>
            </a:ext>
          </a:extLst>
        </xdr:cNvPr>
        <xdr:cNvSpPr>
          <a:spLocks noChangeShapeType="1"/>
        </xdr:cNvSpPr>
      </xdr:nvSpPr>
      <xdr:spPr bwMode="auto">
        <a:xfrm flipV="1">
          <a:off x="3087688" y="1963738"/>
          <a:ext cx="7699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800100</xdr:colOff>
      <xdr:row>11</xdr:row>
      <xdr:rowOff>9525</xdr:rowOff>
    </xdr:from>
    <xdr:to>
      <xdr:col>3</xdr:col>
      <xdr:colOff>1876425</xdr:colOff>
      <xdr:row>11</xdr:row>
      <xdr:rowOff>9525</xdr:rowOff>
    </xdr:to>
    <xdr:sp macro="" textlink="">
      <xdr:nvSpPr>
        <xdr:cNvPr id="2" name="Line 1">
          <a:extLst>
            <a:ext uri="{FF2B5EF4-FFF2-40B4-BE49-F238E27FC236}">
              <a16:creationId xmlns:a16="http://schemas.microsoft.com/office/drawing/2014/main" id="{7BADE1F2-3750-4F3A-85AD-4E9C04F7386C}"/>
            </a:ext>
          </a:extLst>
        </xdr:cNvPr>
        <xdr:cNvSpPr>
          <a:spLocks noChangeShapeType="1"/>
        </xdr:cNvSpPr>
      </xdr:nvSpPr>
      <xdr:spPr bwMode="auto">
        <a:xfrm flipV="1">
          <a:off x="3114675" y="2087563"/>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9</xdr:row>
      <xdr:rowOff>9525</xdr:rowOff>
    </xdr:from>
    <xdr:to>
      <xdr:col>3</xdr:col>
      <xdr:colOff>1876425</xdr:colOff>
      <xdr:row>9</xdr:row>
      <xdr:rowOff>9525</xdr:rowOff>
    </xdr:to>
    <xdr:sp macro="" textlink="">
      <xdr:nvSpPr>
        <xdr:cNvPr id="3" name="Line 3">
          <a:extLst>
            <a:ext uri="{FF2B5EF4-FFF2-40B4-BE49-F238E27FC236}">
              <a16:creationId xmlns:a16="http://schemas.microsoft.com/office/drawing/2014/main" id="{75EC0019-7A14-436E-A6E1-F4F885B2B59D}"/>
            </a:ext>
          </a:extLst>
        </xdr:cNvPr>
        <xdr:cNvSpPr>
          <a:spLocks noChangeShapeType="1"/>
        </xdr:cNvSpPr>
      </xdr:nvSpPr>
      <xdr:spPr bwMode="auto">
        <a:xfrm flipV="1">
          <a:off x="3114675" y="1706563"/>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13</xdr:row>
      <xdr:rowOff>0</xdr:rowOff>
    </xdr:from>
    <xdr:to>
      <xdr:col>3</xdr:col>
      <xdr:colOff>1885950</xdr:colOff>
      <xdr:row>13</xdr:row>
      <xdr:rowOff>0</xdr:rowOff>
    </xdr:to>
    <xdr:sp macro="" textlink="">
      <xdr:nvSpPr>
        <xdr:cNvPr id="4" name="Line 4">
          <a:extLst>
            <a:ext uri="{FF2B5EF4-FFF2-40B4-BE49-F238E27FC236}">
              <a16:creationId xmlns:a16="http://schemas.microsoft.com/office/drawing/2014/main" id="{D0614E1B-86D4-4CB8-8184-9B470DA42D74}"/>
            </a:ext>
          </a:extLst>
        </xdr:cNvPr>
        <xdr:cNvSpPr>
          <a:spLocks noChangeShapeType="1"/>
        </xdr:cNvSpPr>
      </xdr:nvSpPr>
      <xdr:spPr bwMode="auto">
        <a:xfrm flipV="1">
          <a:off x="3125788" y="2457450"/>
          <a:ext cx="10747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5" name="Line 5">
          <a:extLst>
            <a:ext uri="{FF2B5EF4-FFF2-40B4-BE49-F238E27FC236}">
              <a16:creationId xmlns:a16="http://schemas.microsoft.com/office/drawing/2014/main" id="{FBBC0288-25F1-46DA-9F67-81C222ADC393}"/>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6" name="Line 6">
          <a:extLst>
            <a:ext uri="{FF2B5EF4-FFF2-40B4-BE49-F238E27FC236}">
              <a16:creationId xmlns:a16="http://schemas.microsoft.com/office/drawing/2014/main" id="{B0AE3F13-B5EA-4D0A-935C-86EC03A3118A}"/>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7" name="Line 7">
          <a:extLst>
            <a:ext uri="{FF2B5EF4-FFF2-40B4-BE49-F238E27FC236}">
              <a16:creationId xmlns:a16="http://schemas.microsoft.com/office/drawing/2014/main" id="{BDAFDCA2-50E1-4182-AD43-DDCE556EFFAD}"/>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8" name="Line 8">
          <a:extLst>
            <a:ext uri="{FF2B5EF4-FFF2-40B4-BE49-F238E27FC236}">
              <a16:creationId xmlns:a16="http://schemas.microsoft.com/office/drawing/2014/main" id="{A29358EB-4DD4-45A3-80BD-99A0F8317B62}"/>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9" name="Line 9">
          <a:extLst>
            <a:ext uri="{FF2B5EF4-FFF2-40B4-BE49-F238E27FC236}">
              <a16:creationId xmlns:a16="http://schemas.microsoft.com/office/drawing/2014/main" id="{DB358A24-73E5-4B7E-A5B6-D57925C6B862}"/>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0" name="Line 10">
          <a:extLst>
            <a:ext uri="{FF2B5EF4-FFF2-40B4-BE49-F238E27FC236}">
              <a16:creationId xmlns:a16="http://schemas.microsoft.com/office/drawing/2014/main" id="{F38086E6-F20E-4610-A06E-7DC8A890AE23}"/>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7</xdr:row>
      <xdr:rowOff>0</xdr:rowOff>
    </xdr:from>
    <xdr:to>
      <xdr:col>3</xdr:col>
      <xdr:colOff>2552700</xdr:colOff>
      <xdr:row>7</xdr:row>
      <xdr:rowOff>0</xdr:rowOff>
    </xdr:to>
    <xdr:sp macro="" textlink="">
      <xdr:nvSpPr>
        <xdr:cNvPr id="11" name="Line 11">
          <a:extLst>
            <a:ext uri="{FF2B5EF4-FFF2-40B4-BE49-F238E27FC236}">
              <a16:creationId xmlns:a16="http://schemas.microsoft.com/office/drawing/2014/main" id="{D6824D6F-E1D7-47E1-9900-63B21D2D710B}"/>
            </a:ext>
          </a:extLst>
        </xdr:cNvPr>
        <xdr:cNvSpPr>
          <a:spLocks noChangeShapeType="1"/>
        </xdr:cNvSpPr>
      </xdr:nvSpPr>
      <xdr:spPr bwMode="auto">
        <a:xfrm flipV="1">
          <a:off x="2466975" y="1314450"/>
          <a:ext cx="2400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2" name="Line 12">
          <a:extLst>
            <a:ext uri="{FF2B5EF4-FFF2-40B4-BE49-F238E27FC236}">
              <a16:creationId xmlns:a16="http://schemas.microsoft.com/office/drawing/2014/main" id="{EA4BF2B6-B164-409D-91EA-77F6A121C01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3" name="Line 13">
          <a:extLst>
            <a:ext uri="{FF2B5EF4-FFF2-40B4-BE49-F238E27FC236}">
              <a16:creationId xmlns:a16="http://schemas.microsoft.com/office/drawing/2014/main" id="{B5FDA423-E9A7-4914-A607-2FB5A09C5C51}"/>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4" name="Line 14">
          <a:extLst>
            <a:ext uri="{FF2B5EF4-FFF2-40B4-BE49-F238E27FC236}">
              <a16:creationId xmlns:a16="http://schemas.microsoft.com/office/drawing/2014/main" id="{355ACD51-7509-4508-BC7E-AA0A78D2F041}"/>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5" name="Line 15">
          <a:extLst>
            <a:ext uri="{FF2B5EF4-FFF2-40B4-BE49-F238E27FC236}">
              <a16:creationId xmlns:a16="http://schemas.microsoft.com/office/drawing/2014/main" id="{D62E12AB-472A-43CC-8832-1C21BAC0349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6" name="Line 16">
          <a:extLst>
            <a:ext uri="{FF2B5EF4-FFF2-40B4-BE49-F238E27FC236}">
              <a16:creationId xmlns:a16="http://schemas.microsoft.com/office/drawing/2014/main" id="{D5498965-828B-49C9-AC78-E2B4AC4AD16C}"/>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7" name="Line 17">
          <a:extLst>
            <a:ext uri="{FF2B5EF4-FFF2-40B4-BE49-F238E27FC236}">
              <a16:creationId xmlns:a16="http://schemas.microsoft.com/office/drawing/2014/main" id="{6897495F-9029-4CF4-B9F9-136E46C3DDB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8" name="Line 18">
          <a:extLst>
            <a:ext uri="{FF2B5EF4-FFF2-40B4-BE49-F238E27FC236}">
              <a16:creationId xmlns:a16="http://schemas.microsoft.com/office/drawing/2014/main" id="{A78BAE23-2FAA-4B0A-AD99-686A117B4800}"/>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9" name="Line 19">
          <a:extLst>
            <a:ext uri="{FF2B5EF4-FFF2-40B4-BE49-F238E27FC236}">
              <a16:creationId xmlns:a16="http://schemas.microsoft.com/office/drawing/2014/main" id="{0B1209E6-9418-41F3-8121-2835F427874D}"/>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0" name="Line 20">
          <a:extLst>
            <a:ext uri="{FF2B5EF4-FFF2-40B4-BE49-F238E27FC236}">
              <a16:creationId xmlns:a16="http://schemas.microsoft.com/office/drawing/2014/main" id="{D505A61A-AD18-4770-828C-682D3EAAAE4D}"/>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1" name="Line 21">
          <a:extLst>
            <a:ext uri="{FF2B5EF4-FFF2-40B4-BE49-F238E27FC236}">
              <a16:creationId xmlns:a16="http://schemas.microsoft.com/office/drawing/2014/main" id="{E5E38421-8DEC-4FB5-88BE-FEE6E9AE69F9}"/>
            </a:ext>
          </a:extLst>
        </xdr:cNvPr>
        <xdr:cNvSpPr>
          <a:spLocks noChangeShapeType="1"/>
        </xdr:cNvSpPr>
      </xdr:nvSpPr>
      <xdr:spPr bwMode="auto">
        <a:xfrm flipV="1">
          <a:off x="2714625" y="2647950"/>
          <a:ext cx="75406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621847</xdr:colOff>
      <xdr:row>4</xdr:row>
      <xdr:rowOff>185057</xdr:rowOff>
    </xdr:from>
    <xdr:to>
      <xdr:col>3</xdr:col>
      <xdr:colOff>2061847</xdr:colOff>
      <xdr:row>4</xdr:row>
      <xdr:rowOff>185057</xdr:rowOff>
    </xdr:to>
    <xdr:sp macro="" textlink="">
      <xdr:nvSpPr>
        <xdr:cNvPr id="22" name="Line 22">
          <a:extLst>
            <a:ext uri="{FF2B5EF4-FFF2-40B4-BE49-F238E27FC236}">
              <a16:creationId xmlns:a16="http://schemas.microsoft.com/office/drawing/2014/main" id="{83F95909-4E17-4678-805C-047882AA0173}"/>
            </a:ext>
          </a:extLst>
        </xdr:cNvPr>
        <xdr:cNvSpPr>
          <a:spLocks noChangeShapeType="1"/>
        </xdr:cNvSpPr>
      </xdr:nvSpPr>
      <xdr:spPr bwMode="auto">
        <a:xfrm flipV="1">
          <a:off x="2938010" y="929595"/>
          <a:ext cx="1436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14</xdr:row>
      <xdr:rowOff>0</xdr:rowOff>
    </xdr:from>
    <xdr:to>
      <xdr:col>3</xdr:col>
      <xdr:colOff>1285875</xdr:colOff>
      <xdr:row>14</xdr:row>
      <xdr:rowOff>0</xdr:rowOff>
    </xdr:to>
    <xdr:sp macro="" textlink="">
      <xdr:nvSpPr>
        <xdr:cNvPr id="23" name="Line 23">
          <a:extLst>
            <a:ext uri="{FF2B5EF4-FFF2-40B4-BE49-F238E27FC236}">
              <a16:creationId xmlns:a16="http://schemas.microsoft.com/office/drawing/2014/main" id="{E7B36703-7B98-4810-9FC7-7DE3F75039F7}"/>
            </a:ext>
          </a:extLst>
        </xdr:cNvPr>
        <xdr:cNvSpPr>
          <a:spLocks noChangeShapeType="1"/>
        </xdr:cNvSpPr>
      </xdr:nvSpPr>
      <xdr:spPr bwMode="auto">
        <a:xfrm flipV="1">
          <a:off x="2535238" y="2647950"/>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21</xdr:row>
      <xdr:rowOff>0</xdr:rowOff>
    </xdr:from>
    <xdr:to>
      <xdr:col>3</xdr:col>
      <xdr:colOff>1885950</xdr:colOff>
      <xdr:row>21</xdr:row>
      <xdr:rowOff>0</xdr:rowOff>
    </xdr:to>
    <xdr:sp macro="" textlink="">
      <xdr:nvSpPr>
        <xdr:cNvPr id="24" name="Line 1">
          <a:extLst>
            <a:ext uri="{FF2B5EF4-FFF2-40B4-BE49-F238E27FC236}">
              <a16:creationId xmlns:a16="http://schemas.microsoft.com/office/drawing/2014/main" id="{17001CC3-9A84-4B0B-A6F7-07607484B8E1}"/>
            </a:ext>
          </a:extLst>
        </xdr:cNvPr>
        <xdr:cNvSpPr>
          <a:spLocks noChangeShapeType="1"/>
        </xdr:cNvSpPr>
      </xdr:nvSpPr>
      <xdr:spPr bwMode="auto">
        <a:xfrm flipV="1">
          <a:off x="3125788" y="3981450"/>
          <a:ext cx="10747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19</xdr:row>
      <xdr:rowOff>9525</xdr:rowOff>
    </xdr:from>
    <xdr:to>
      <xdr:col>3</xdr:col>
      <xdr:colOff>1876425</xdr:colOff>
      <xdr:row>19</xdr:row>
      <xdr:rowOff>9525</xdr:rowOff>
    </xdr:to>
    <xdr:sp macro="" textlink="">
      <xdr:nvSpPr>
        <xdr:cNvPr id="25" name="Line 3">
          <a:extLst>
            <a:ext uri="{FF2B5EF4-FFF2-40B4-BE49-F238E27FC236}">
              <a16:creationId xmlns:a16="http://schemas.microsoft.com/office/drawing/2014/main" id="{080BC268-1E92-4576-AEC8-776D4180A412}"/>
            </a:ext>
          </a:extLst>
        </xdr:cNvPr>
        <xdr:cNvSpPr>
          <a:spLocks noChangeShapeType="1"/>
        </xdr:cNvSpPr>
      </xdr:nvSpPr>
      <xdr:spPr bwMode="auto">
        <a:xfrm flipV="1">
          <a:off x="3114675" y="3611563"/>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15</xdr:row>
      <xdr:rowOff>0</xdr:rowOff>
    </xdr:from>
    <xdr:to>
      <xdr:col>3</xdr:col>
      <xdr:colOff>1876425</xdr:colOff>
      <xdr:row>15</xdr:row>
      <xdr:rowOff>0</xdr:rowOff>
    </xdr:to>
    <xdr:sp macro="" textlink="">
      <xdr:nvSpPr>
        <xdr:cNvPr id="26" name="Line 22">
          <a:extLst>
            <a:ext uri="{FF2B5EF4-FFF2-40B4-BE49-F238E27FC236}">
              <a16:creationId xmlns:a16="http://schemas.microsoft.com/office/drawing/2014/main" id="{D8236A50-D793-4F16-ABD8-041465DBDE16}"/>
            </a:ext>
          </a:extLst>
        </xdr:cNvPr>
        <xdr:cNvSpPr>
          <a:spLocks noChangeShapeType="1"/>
        </xdr:cNvSpPr>
      </xdr:nvSpPr>
      <xdr:spPr bwMode="auto">
        <a:xfrm>
          <a:off x="3114675" y="2838450"/>
          <a:ext cx="10779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790575</xdr:colOff>
      <xdr:row>17</xdr:row>
      <xdr:rowOff>0</xdr:rowOff>
    </xdr:from>
    <xdr:to>
      <xdr:col>3</xdr:col>
      <xdr:colOff>1866900</xdr:colOff>
      <xdr:row>17</xdr:row>
      <xdr:rowOff>0</xdr:rowOff>
    </xdr:to>
    <xdr:sp macro="" textlink="">
      <xdr:nvSpPr>
        <xdr:cNvPr id="27" name="Line 22">
          <a:extLst>
            <a:ext uri="{FF2B5EF4-FFF2-40B4-BE49-F238E27FC236}">
              <a16:creationId xmlns:a16="http://schemas.microsoft.com/office/drawing/2014/main" id="{1EDE1942-125C-4D11-AF35-2BEBBF183247}"/>
            </a:ext>
          </a:extLst>
        </xdr:cNvPr>
        <xdr:cNvSpPr>
          <a:spLocks noChangeShapeType="1"/>
        </xdr:cNvSpPr>
      </xdr:nvSpPr>
      <xdr:spPr bwMode="auto">
        <a:xfrm>
          <a:off x="3106738" y="3219450"/>
          <a:ext cx="107473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23</xdr:row>
      <xdr:rowOff>0</xdr:rowOff>
    </xdr:from>
    <xdr:to>
      <xdr:col>3</xdr:col>
      <xdr:colOff>2600325</xdr:colOff>
      <xdr:row>23</xdr:row>
      <xdr:rowOff>0</xdr:rowOff>
    </xdr:to>
    <xdr:sp macro="" textlink="">
      <xdr:nvSpPr>
        <xdr:cNvPr id="28" name="Line 11">
          <a:extLst>
            <a:ext uri="{FF2B5EF4-FFF2-40B4-BE49-F238E27FC236}">
              <a16:creationId xmlns:a16="http://schemas.microsoft.com/office/drawing/2014/main" id="{60CB92CE-77E5-48B8-8817-5713ADB102C7}"/>
            </a:ext>
          </a:extLst>
        </xdr:cNvPr>
        <xdr:cNvSpPr>
          <a:spLocks noChangeShapeType="1"/>
        </xdr:cNvSpPr>
      </xdr:nvSpPr>
      <xdr:spPr bwMode="auto">
        <a:xfrm flipV="1">
          <a:off x="2382838" y="4362450"/>
          <a:ext cx="2533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B56B-98B6-48B0-AD3B-A4726C5AB23D}">
  <sheetPr codeName="Sheet1"/>
  <dimension ref="A1:K13"/>
  <sheetViews>
    <sheetView tabSelected="1" view="pageBreakPreview" zoomScaleNormal="100" zoomScaleSheetLayoutView="100" workbookViewId="0">
      <selection activeCell="A5" sqref="A5"/>
    </sheetView>
  </sheetViews>
  <sheetFormatPr defaultRowHeight="45" customHeight="1"/>
  <cols>
    <col min="1" max="1" width="125.5" style="11" customWidth="1"/>
    <col min="2" max="12" width="8.83203125" style="11"/>
    <col min="13" max="13" width="7.83203125" style="11" customWidth="1"/>
    <col min="14" max="256" width="8.83203125" style="11"/>
    <col min="257" max="257" width="125.5" style="11" customWidth="1"/>
    <col min="258" max="268" width="8.83203125" style="11"/>
    <col min="269" max="269" width="7.83203125" style="11" customWidth="1"/>
    <col min="270" max="512" width="8.83203125" style="11"/>
    <col min="513" max="513" width="125.5" style="11" customWidth="1"/>
    <col min="514" max="524" width="8.83203125" style="11"/>
    <col min="525" max="525" width="7.83203125" style="11" customWidth="1"/>
    <col min="526" max="768" width="8.83203125" style="11"/>
    <col min="769" max="769" width="125.5" style="11" customWidth="1"/>
    <col min="770" max="780" width="8.83203125" style="11"/>
    <col min="781" max="781" width="7.83203125" style="11" customWidth="1"/>
    <col min="782" max="1024" width="8.83203125" style="11"/>
    <col min="1025" max="1025" width="125.5" style="11" customWidth="1"/>
    <col min="1026" max="1036" width="8.83203125" style="11"/>
    <col min="1037" max="1037" width="7.83203125" style="11" customWidth="1"/>
    <col min="1038" max="1280" width="8.83203125" style="11"/>
    <col min="1281" max="1281" width="125.5" style="11" customWidth="1"/>
    <col min="1282" max="1292" width="8.83203125" style="11"/>
    <col min="1293" max="1293" width="7.83203125" style="11" customWidth="1"/>
    <col min="1294" max="1536" width="8.83203125" style="11"/>
    <col min="1537" max="1537" width="125.5" style="11" customWidth="1"/>
    <col min="1538" max="1548" width="8.83203125" style="11"/>
    <col min="1549" max="1549" width="7.83203125" style="11" customWidth="1"/>
    <col min="1550" max="1792" width="8.83203125" style="11"/>
    <col min="1793" max="1793" width="125.5" style="11" customWidth="1"/>
    <col min="1794" max="1804" width="8.83203125" style="11"/>
    <col min="1805" max="1805" width="7.83203125" style="11" customWidth="1"/>
    <col min="1806" max="2048" width="8.83203125" style="11"/>
    <col min="2049" max="2049" width="125.5" style="11" customWidth="1"/>
    <col min="2050" max="2060" width="8.83203125" style="11"/>
    <col min="2061" max="2061" width="7.83203125" style="11" customWidth="1"/>
    <col min="2062" max="2304" width="8.83203125" style="11"/>
    <col min="2305" max="2305" width="125.5" style="11" customWidth="1"/>
    <col min="2306" max="2316" width="8.83203125" style="11"/>
    <col min="2317" max="2317" width="7.83203125" style="11" customWidth="1"/>
    <col min="2318" max="2560" width="8.83203125" style="11"/>
    <col min="2561" max="2561" width="125.5" style="11" customWidth="1"/>
    <col min="2562" max="2572" width="8.83203125" style="11"/>
    <col min="2573" max="2573" width="7.83203125" style="11" customWidth="1"/>
    <col min="2574" max="2816" width="8.83203125" style="11"/>
    <col min="2817" max="2817" width="125.5" style="11" customWidth="1"/>
    <col min="2818" max="2828" width="8.83203125" style="11"/>
    <col min="2829" max="2829" width="7.83203125" style="11" customWidth="1"/>
    <col min="2830" max="3072" width="8.83203125" style="11"/>
    <col min="3073" max="3073" width="125.5" style="11" customWidth="1"/>
    <col min="3074" max="3084" width="8.83203125" style="11"/>
    <col min="3085" max="3085" width="7.83203125" style="11" customWidth="1"/>
    <col min="3086" max="3328" width="8.83203125" style="11"/>
    <col min="3329" max="3329" width="125.5" style="11" customWidth="1"/>
    <col min="3330" max="3340" width="8.83203125" style="11"/>
    <col min="3341" max="3341" width="7.83203125" style="11" customWidth="1"/>
    <col min="3342" max="3584" width="8.83203125" style="11"/>
    <col min="3585" max="3585" width="125.5" style="11" customWidth="1"/>
    <col min="3586" max="3596" width="8.83203125" style="11"/>
    <col min="3597" max="3597" width="7.83203125" style="11" customWidth="1"/>
    <col min="3598" max="3840" width="8.83203125" style="11"/>
    <col min="3841" max="3841" width="125.5" style="11" customWidth="1"/>
    <col min="3842" max="3852" width="8.83203125" style="11"/>
    <col min="3853" max="3853" width="7.83203125" style="11" customWidth="1"/>
    <col min="3854" max="4096" width="8.83203125" style="11"/>
    <col min="4097" max="4097" width="125.5" style="11" customWidth="1"/>
    <col min="4098" max="4108" width="8.83203125" style="11"/>
    <col min="4109" max="4109" width="7.83203125" style="11" customWidth="1"/>
    <col min="4110" max="4352" width="8.83203125" style="11"/>
    <col min="4353" max="4353" width="125.5" style="11" customWidth="1"/>
    <col min="4354" max="4364" width="8.83203125" style="11"/>
    <col min="4365" max="4365" width="7.83203125" style="11" customWidth="1"/>
    <col min="4366" max="4608" width="8.83203125" style="11"/>
    <col min="4609" max="4609" width="125.5" style="11" customWidth="1"/>
    <col min="4610" max="4620" width="8.83203125" style="11"/>
    <col min="4621" max="4621" width="7.83203125" style="11" customWidth="1"/>
    <col min="4622" max="4864" width="8.83203125" style="11"/>
    <col min="4865" max="4865" width="125.5" style="11" customWidth="1"/>
    <col min="4866" max="4876" width="8.83203125" style="11"/>
    <col min="4877" max="4877" width="7.83203125" style="11" customWidth="1"/>
    <col min="4878" max="5120" width="8.83203125" style="11"/>
    <col min="5121" max="5121" width="125.5" style="11" customWidth="1"/>
    <col min="5122" max="5132" width="8.83203125" style="11"/>
    <col min="5133" max="5133" width="7.83203125" style="11" customWidth="1"/>
    <col min="5134" max="5376" width="8.83203125" style="11"/>
    <col min="5377" max="5377" width="125.5" style="11" customWidth="1"/>
    <col min="5378" max="5388" width="8.83203125" style="11"/>
    <col min="5389" max="5389" width="7.83203125" style="11" customWidth="1"/>
    <col min="5390" max="5632" width="8.83203125" style="11"/>
    <col min="5633" max="5633" width="125.5" style="11" customWidth="1"/>
    <col min="5634" max="5644" width="8.83203125" style="11"/>
    <col min="5645" max="5645" width="7.83203125" style="11" customWidth="1"/>
    <col min="5646" max="5888" width="8.83203125" style="11"/>
    <col min="5889" max="5889" width="125.5" style="11" customWidth="1"/>
    <col min="5890" max="5900" width="8.83203125" style="11"/>
    <col min="5901" max="5901" width="7.83203125" style="11" customWidth="1"/>
    <col min="5902" max="6144" width="8.83203125" style="11"/>
    <col min="6145" max="6145" width="125.5" style="11" customWidth="1"/>
    <col min="6146" max="6156" width="8.83203125" style="11"/>
    <col min="6157" max="6157" width="7.83203125" style="11" customWidth="1"/>
    <col min="6158" max="6400" width="8.83203125" style="11"/>
    <col min="6401" max="6401" width="125.5" style="11" customWidth="1"/>
    <col min="6402" max="6412" width="8.83203125" style="11"/>
    <col min="6413" max="6413" width="7.83203125" style="11" customWidth="1"/>
    <col min="6414" max="6656" width="8.83203125" style="11"/>
    <col min="6657" max="6657" width="125.5" style="11" customWidth="1"/>
    <col min="6658" max="6668" width="8.83203125" style="11"/>
    <col min="6669" max="6669" width="7.83203125" style="11" customWidth="1"/>
    <col min="6670" max="6912" width="8.83203125" style="11"/>
    <col min="6913" max="6913" width="125.5" style="11" customWidth="1"/>
    <col min="6914" max="6924" width="8.83203125" style="11"/>
    <col min="6925" max="6925" width="7.83203125" style="11" customWidth="1"/>
    <col min="6926" max="7168" width="8.83203125" style="11"/>
    <col min="7169" max="7169" width="125.5" style="11" customWidth="1"/>
    <col min="7170" max="7180" width="8.83203125" style="11"/>
    <col min="7181" max="7181" width="7.83203125" style="11" customWidth="1"/>
    <col min="7182" max="7424" width="8.83203125" style="11"/>
    <col min="7425" max="7425" width="125.5" style="11" customWidth="1"/>
    <col min="7426" max="7436" width="8.83203125" style="11"/>
    <col min="7437" max="7437" width="7.83203125" style="11" customWidth="1"/>
    <col min="7438" max="7680" width="8.83203125" style="11"/>
    <col min="7681" max="7681" width="125.5" style="11" customWidth="1"/>
    <col min="7682" max="7692" width="8.83203125" style="11"/>
    <col min="7693" max="7693" width="7.83203125" style="11" customWidth="1"/>
    <col min="7694" max="7936" width="8.83203125" style="11"/>
    <col min="7937" max="7937" width="125.5" style="11" customWidth="1"/>
    <col min="7938" max="7948" width="8.83203125" style="11"/>
    <col min="7949" max="7949" width="7.83203125" style="11" customWidth="1"/>
    <col min="7950" max="8192" width="8.83203125" style="11"/>
    <col min="8193" max="8193" width="125.5" style="11" customWidth="1"/>
    <col min="8194" max="8204" width="8.83203125" style="11"/>
    <col min="8205" max="8205" width="7.83203125" style="11" customWidth="1"/>
    <col min="8206" max="8448" width="8.83203125" style="11"/>
    <col min="8449" max="8449" width="125.5" style="11" customWidth="1"/>
    <col min="8450" max="8460" width="8.83203125" style="11"/>
    <col min="8461" max="8461" width="7.83203125" style="11" customWidth="1"/>
    <col min="8462" max="8704" width="8.83203125" style="11"/>
    <col min="8705" max="8705" width="125.5" style="11" customWidth="1"/>
    <col min="8706" max="8716" width="8.83203125" style="11"/>
    <col min="8717" max="8717" width="7.83203125" style="11" customWidth="1"/>
    <col min="8718" max="8960" width="8.83203125" style="11"/>
    <col min="8961" max="8961" width="125.5" style="11" customWidth="1"/>
    <col min="8962" max="8972" width="8.83203125" style="11"/>
    <col min="8973" max="8973" width="7.83203125" style="11" customWidth="1"/>
    <col min="8974" max="9216" width="8.83203125" style="11"/>
    <col min="9217" max="9217" width="125.5" style="11" customWidth="1"/>
    <col min="9218" max="9228" width="8.83203125" style="11"/>
    <col min="9229" max="9229" width="7.83203125" style="11" customWidth="1"/>
    <col min="9230" max="9472" width="8.83203125" style="11"/>
    <col min="9473" max="9473" width="125.5" style="11" customWidth="1"/>
    <col min="9474" max="9484" width="8.83203125" style="11"/>
    <col min="9485" max="9485" width="7.83203125" style="11" customWidth="1"/>
    <col min="9486" max="9728" width="8.83203125" style="11"/>
    <col min="9729" max="9729" width="125.5" style="11" customWidth="1"/>
    <col min="9730" max="9740" width="8.83203125" style="11"/>
    <col min="9741" max="9741" width="7.83203125" style="11" customWidth="1"/>
    <col min="9742" max="9984" width="8.83203125" style="11"/>
    <col min="9985" max="9985" width="125.5" style="11" customWidth="1"/>
    <col min="9986" max="9996" width="8.83203125" style="11"/>
    <col min="9997" max="9997" width="7.83203125" style="11" customWidth="1"/>
    <col min="9998" max="10240" width="8.83203125" style="11"/>
    <col min="10241" max="10241" width="125.5" style="11" customWidth="1"/>
    <col min="10242" max="10252" width="8.83203125" style="11"/>
    <col min="10253" max="10253" width="7.83203125" style="11" customWidth="1"/>
    <col min="10254" max="10496" width="8.83203125" style="11"/>
    <col min="10497" max="10497" width="125.5" style="11" customWidth="1"/>
    <col min="10498" max="10508" width="8.83203125" style="11"/>
    <col min="10509" max="10509" width="7.83203125" style="11" customWidth="1"/>
    <col min="10510" max="10752" width="8.83203125" style="11"/>
    <col min="10753" max="10753" width="125.5" style="11" customWidth="1"/>
    <col min="10754" max="10764" width="8.83203125" style="11"/>
    <col min="10765" max="10765" width="7.83203125" style="11" customWidth="1"/>
    <col min="10766" max="11008" width="8.83203125" style="11"/>
    <col min="11009" max="11009" width="125.5" style="11" customWidth="1"/>
    <col min="11010" max="11020" width="8.83203125" style="11"/>
    <col min="11021" max="11021" width="7.83203125" style="11" customWidth="1"/>
    <col min="11022" max="11264" width="8.83203125" style="11"/>
    <col min="11265" max="11265" width="125.5" style="11" customWidth="1"/>
    <col min="11266" max="11276" width="8.83203125" style="11"/>
    <col min="11277" max="11277" width="7.83203125" style="11" customWidth="1"/>
    <col min="11278" max="11520" width="8.83203125" style="11"/>
    <col min="11521" max="11521" width="125.5" style="11" customWidth="1"/>
    <col min="11522" max="11532" width="8.83203125" style="11"/>
    <col min="11533" max="11533" width="7.83203125" style="11" customWidth="1"/>
    <col min="11534" max="11776" width="8.83203125" style="11"/>
    <col min="11777" max="11777" width="125.5" style="11" customWidth="1"/>
    <col min="11778" max="11788" width="8.83203125" style="11"/>
    <col min="11789" max="11789" width="7.83203125" style="11" customWidth="1"/>
    <col min="11790" max="12032" width="8.83203125" style="11"/>
    <col min="12033" max="12033" width="125.5" style="11" customWidth="1"/>
    <col min="12034" max="12044" width="8.83203125" style="11"/>
    <col min="12045" max="12045" width="7.83203125" style="11" customWidth="1"/>
    <col min="12046" max="12288" width="8.83203125" style="11"/>
    <col min="12289" max="12289" width="125.5" style="11" customWidth="1"/>
    <col min="12290" max="12300" width="8.83203125" style="11"/>
    <col min="12301" max="12301" width="7.83203125" style="11" customWidth="1"/>
    <col min="12302" max="12544" width="8.83203125" style="11"/>
    <col min="12545" max="12545" width="125.5" style="11" customWidth="1"/>
    <col min="12546" max="12556" width="8.83203125" style="11"/>
    <col min="12557" max="12557" width="7.83203125" style="11" customWidth="1"/>
    <col min="12558" max="12800" width="8.83203125" style="11"/>
    <col min="12801" max="12801" width="125.5" style="11" customWidth="1"/>
    <col min="12802" max="12812" width="8.83203125" style="11"/>
    <col min="12813" max="12813" width="7.83203125" style="11" customWidth="1"/>
    <col min="12814" max="13056" width="8.83203125" style="11"/>
    <col min="13057" max="13057" width="125.5" style="11" customWidth="1"/>
    <col min="13058" max="13068" width="8.83203125" style="11"/>
    <col min="13069" max="13069" width="7.83203125" style="11" customWidth="1"/>
    <col min="13070" max="13312" width="8.83203125" style="11"/>
    <col min="13313" max="13313" width="125.5" style="11" customWidth="1"/>
    <col min="13314" max="13324" width="8.83203125" style="11"/>
    <col min="13325" max="13325" width="7.83203125" style="11" customWidth="1"/>
    <col min="13326" max="13568" width="8.83203125" style="11"/>
    <col min="13569" max="13569" width="125.5" style="11" customWidth="1"/>
    <col min="13570" max="13580" width="8.83203125" style="11"/>
    <col min="13581" max="13581" width="7.83203125" style="11" customWidth="1"/>
    <col min="13582" max="13824" width="8.83203125" style="11"/>
    <col min="13825" max="13825" width="125.5" style="11" customWidth="1"/>
    <col min="13826" max="13836" width="8.83203125" style="11"/>
    <col min="13837" max="13837" width="7.83203125" style="11" customWidth="1"/>
    <col min="13838" max="14080" width="8.83203125" style="11"/>
    <col min="14081" max="14081" width="125.5" style="11" customWidth="1"/>
    <col min="14082" max="14092" width="8.83203125" style="11"/>
    <col min="14093" max="14093" width="7.83203125" style="11" customWidth="1"/>
    <col min="14094" max="14336" width="8.83203125" style="11"/>
    <col min="14337" max="14337" width="125.5" style="11" customWidth="1"/>
    <col min="14338" max="14348" width="8.83203125" style="11"/>
    <col min="14349" max="14349" width="7.83203125" style="11" customWidth="1"/>
    <col min="14350" max="14592" width="8.83203125" style="11"/>
    <col min="14593" max="14593" width="125.5" style="11" customWidth="1"/>
    <col min="14594" max="14604" width="8.83203125" style="11"/>
    <col min="14605" max="14605" width="7.83203125" style="11" customWidth="1"/>
    <col min="14606" max="14848" width="8.83203125" style="11"/>
    <col min="14849" max="14849" width="125.5" style="11" customWidth="1"/>
    <col min="14850" max="14860" width="8.83203125" style="11"/>
    <col min="14861" max="14861" width="7.83203125" style="11" customWidth="1"/>
    <col min="14862" max="15104" width="8.83203125" style="11"/>
    <col min="15105" max="15105" width="125.5" style="11" customWidth="1"/>
    <col min="15106" max="15116" width="8.83203125" style="11"/>
    <col min="15117" max="15117" width="7.83203125" style="11" customWidth="1"/>
    <col min="15118" max="15360" width="8.83203125" style="11"/>
    <col min="15361" max="15361" width="125.5" style="11" customWidth="1"/>
    <col min="15362" max="15372" width="8.83203125" style="11"/>
    <col min="15373" max="15373" width="7.83203125" style="11" customWidth="1"/>
    <col min="15374" max="15616" width="8.83203125" style="11"/>
    <col min="15617" max="15617" width="125.5" style="11" customWidth="1"/>
    <col min="15618" max="15628" width="8.83203125" style="11"/>
    <col min="15629" max="15629" width="7.83203125" style="11" customWidth="1"/>
    <col min="15630" max="15872" width="8.83203125" style="11"/>
    <col min="15873" max="15873" width="125.5" style="11" customWidth="1"/>
    <col min="15874" max="15884" width="8.83203125" style="11"/>
    <col min="15885" max="15885" width="7.83203125" style="11" customWidth="1"/>
    <col min="15886" max="16128" width="8.83203125" style="11"/>
    <col min="16129" max="16129" width="125.5" style="11" customWidth="1"/>
    <col min="16130" max="16140" width="8.83203125" style="11"/>
    <col min="16141" max="16141" width="7.83203125" style="11" customWidth="1"/>
    <col min="16142" max="16384" width="8.83203125" style="11"/>
  </cols>
  <sheetData>
    <row r="1" spans="1:11" ht="37.5" customHeight="1">
      <c r="A1" s="106"/>
    </row>
    <row r="2" spans="1:11" ht="34.5" customHeight="1">
      <c r="A2" s="130" t="s">
        <v>138</v>
      </c>
      <c r="K2" s="107"/>
    </row>
    <row r="3" spans="1:11" ht="45" customHeight="1">
      <c r="A3" s="108"/>
    </row>
    <row r="4" spans="1:11" ht="45" customHeight="1">
      <c r="A4" s="109" t="s">
        <v>549</v>
      </c>
    </row>
    <row r="5" spans="1:11" ht="45" customHeight="1">
      <c r="A5" s="110" t="s">
        <v>376</v>
      </c>
    </row>
    <row r="6" spans="1:11" ht="45" customHeight="1">
      <c r="A6" s="111" t="s">
        <v>139</v>
      </c>
      <c r="C6" s="112"/>
    </row>
    <row r="7" spans="1:11" ht="45" customHeight="1">
      <c r="A7" s="323" t="s">
        <v>370</v>
      </c>
    </row>
    <row r="8" spans="1:11" ht="45" customHeight="1">
      <c r="A8" s="113"/>
    </row>
    <row r="9" spans="1:11" ht="17.25" customHeight="1">
      <c r="A9" s="108"/>
    </row>
    <row r="10" spans="1:11" ht="17.25" customHeight="1">
      <c r="A10" s="110"/>
    </row>
    <row r="11" spans="1:11" ht="45" customHeight="1">
      <c r="A11" s="110" t="s">
        <v>563</v>
      </c>
    </row>
    <row r="13" spans="1:11" ht="45" customHeight="1">
      <c r="A13" s="114"/>
    </row>
  </sheetData>
  <phoneticPr fontId="12"/>
  <pageMargins left="0.78740157480314965" right="0.78740157480314965" top="0.78740157480314965" bottom="0.98425196850393704" header="0.51181102362204722" footer="0.51181102362204722"/>
  <pageSetup paperSize="9" firstPageNumber="49" orientation="landscape" useFirstPageNumber="1" r:id="rId1"/>
  <headerFooter alignWithMargins="0">
    <oddHeader>&amp;R&amp;"ＭＳ 明朝,標準"&amp;16（様式５）</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6E58D-2C41-4F28-80AB-BEEF502D6E35}">
  <sheetPr codeName="Sheet10"/>
  <dimension ref="A1:K44"/>
  <sheetViews>
    <sheetView view="pageBreakPreview" zoomScaleNormal="100" zoomScaleSheetLayoutView="100" workbookViewId="0"/>
  </sheetViews>
  <sheetFormatPr defaultRowHeight="15" customHeight="1"/>
  <cols>
    <col min="1" max="1" width="4.08203125" style="5" customWidth="1"/>
    <col min="2" max="2" width="16.5" style="4" customWidth="1"/>
    <col min="3" max="3" width="11.08203125" style="4" customWidth="1"/>
    <col min="4" max="10" width="14.58203125" style="4" customWidth="1"/>
    <col min="11" max="256" width="8.83203125" style="4"/>
    <col min="257" max="257" width="2.33203125" style="4" customWidth="1"/>
    <col min="258" max="258" width="16.5" style="4" customWidth="1"/>
    <col min="259" max="259" width="11.08203125" style="4" customWidth="1"/>
    <col min="260" max="266" width="14.58203125" style="4" customWidth="1"/>
    <col min="267" max="512" width="8.83203125" style="4"/>
    <col min="513" max="513" width="2.33203125" style="4" customWidth="1"/>
    <col min="514" max="514" width="16.5" style="4" customWidth="1"/>
    <col min="515" max="515" width="11.08203125" style="4" customWidth="1"/>
    <col min="516" max="522" width="14.58203125" style="4" customWidth="1"/>
    <col min="523" max="768" width="8.83203125" style="4"/>
    <col min="769" max="769" width="2.33203125" style="4" customWidth="1"/>
    <col min="770" max="770" width="16.5" style="4" customWidth="1"/>
    <col min="771" max="771" width="11.08203125" style="4" customWidth="1"/>
    <col min="772" max="778" width="14.58203125" style="4" customWidth="1"/>
    <col min="779" max="1024" width="8.83203125" style="4"/>
    <col min="1025" max="1025" width="2.33203125" style="4" customWidth="1"/>
    <col min="1026" max="1026" width="16.5" style="4" customWidth="1"/>
    <col min="1027" max="1027" width="11.08203125" style="4" customWidth="1"/>
    <col min="1028" max="1034" width="14.58203125" style="4" customWidth="1"/>
    <col min="1035" max="1280" width="8.83203125" style="4"/>
    <col min="1281" max="1281" width="2.33203125" style="4" customWidth="1"/>
    <col min="1282" max="1282" width="16.5" style="4" customWidth="1"/>
    <col min="1283" max="1283" width="11.08203125" style="4" customWidth="1"/>
    <col min="1284" max="1290" width="14.58203125" style="4" customWidth="1"/>
    <col min="1291" max="1536" width="8.83203125" style="4"/>
    <col min="1537" max="1537" width="2.33203125" style="4" customWidth="1"/>
    <col min="1538" max="1538" width="16.5" style="4" customWidth="1"/>
    <col min="1539" max="1539" width="11.08203125" style="4" customWidth="1"/>
    <col min="1540" max="1546" width="14.58203125" style="4" customWidth="1"/>
    <col min="1547" max="1792" width="8.83203125" style="4"/>
    <col min="1793" max="1793" width="2.33203125" style="4" customWidth="1"/>
    <col min="1794" max="1794" width="16.5" style="4" customWidth="1"/>
    <col min="1795" max="1795" width="11.08203125" style="4" customWidth="1"/>
    <col min="1796" max="1802" width="14.58203125" style="4" customWidth="1"/>
    <col min="1803" max="2048" width="8.83203125" style="4"/>
    <col min="2049" max="2049" width="2.33203125" style="4" customWidth="1"/>
    <col min="2050" max="2050" width="16.5" style="4" customWidth="1"/>
    <col min="2051" max="2051" width="11.08203125" style="4" customWidth="1"/>
    <col min="2052" max="2058" width="14.58203125" style="4" customWidth="1"/>
    <col min="2059" max="2304" width="8.83203125" style="4"/>
    <col min="2305" max="2305" width="2.33203125" style="4" customWidth="1"/>
    <col min="2306" max="2306" width="16.5" style="4" customWidth="1"/>
    <col min="2307" max="2307" width="11.08203125" style="4" customWidth="1"/>
    <col min="2308" max="2314" width="14.58203125" style="4" customWidth="1"/>
    <col min="2315" max="2560" width="8.83203125" style="4"/>
    <col min="2561" max="2561" width="2.33203125" style="4" customWidth="1"/>
    <col min="2562" max="2562" width="16.5" style="4" customWidth="1"/>
    <col min="2563" max="2563" width="11.08203125" style="4" customWidth="1"/>
    <col min="2564" max="2570" width="14.58203125" style="4" customWidth="1"/>
    <col min="2571" max="2816" width="8.83203125" style="4"/>
    <col min="2817" max="2817" width="2.33203125" style="4" customWidth="1"/>
    <col min="2818" max="2818" width="16.5" style="4" customWidth="1"/>
    <col min="2819" max="2819" width="11.08203125" style="4" customWidth="1"/>
    <col min="2820" max="2826" width="14.58203125" style="4" customWidth="1"/>
    <col min="2827" max="3072" width="8.83203125" style="4"/>
    <col min="3073" max="3073" width="2.33203125" style="4" customWidth="1"/>
    <col min="3074" max="3074" width="16.5" style="4" customWidth="1"/>
    <col min="3075" max="3075" width="11.08203125" style="4" customWidth="1"/>
    <col min="3076" max="3082" width="14.58203125" style="4" customWidth="1"/>
    <col min="3083" max="3328" width="8.83203125" style="4"/>
    <col min="3329" max="3329" width="2.33203125" style="4" customWidth="1"/>
    <col min="3330" max="3330" width="16.5" style="4" customWidth="1"/>
    <col min="3331" max="3331" width="11.08203125" style="4" customWidth="1"/>
    <col min="3332" max="3338" width="14.58203125" style="4" customWidth="1"/>
    <col min="3339" max="3584" width="8.83203125" style="4"/>
    <col min="3585" max="3585" width="2.33203125" style="4" customWidth="1"/>
    <col min="3586" max="3586" width="16.5" style="4" customWidth="1"/>
    <col min="3587" max="3587" width="11.08203125" style="4" customWidth="1"/>
    <col min="3588" max="3594" width="14.58203125" style="4" customWidth="1"/>
    <col min="3595" max="3840" width="8.83203125" style="4"/>
    <col min="3841" max="3841" width="2.33203125" style="4" customWidth="1"/>
    <col min="3842" max="3842" width="16.5" style="4" customWidth="1"/>
    <col min="3843" max="3843" width="11.08203125" style="4" customWidth="1"/>
    <col min="3844" max="3850" width="14.58203125" style="4" customWidth="1"/>
    <col min="3851" max="4096" width="8.83203125" style="4"/>
    <col min="4097" max="4097" width="2.33203125" style="4" customWidth="1"/>
    <col min="4098" max="4098" width="16.5" style="4" customWidth="1"/>
    <col min="4099" max="4099" width="11.08203125" style="4" customWidth="1"/>
    <col min="4100" max="4106" width="14.58203125" style="4" customWidth="1"/>
    <col min="4107" max="4352" width="8.83203125" style="4"/>
    <col min="4353" max="4353" width="2.33203125" style="4" customWidth="1"/>
    <col min="4354" max="4354" width="16.5" style="4" customWidth="1"/>
    <col min="4355" max="4355" width="11.08203125" style="4" customWidth="1"/>
    <col min="4356" max="4362" width="14.58203125" style="4" customWidth="1"/>
    <col min="4363" max="4608" width="8.83203125" style="4"/>
    <col min="4609" max="4609" width="2.33203125" style="4" customWidth="1"/>
    <col min="4610" max="4610" width="16.5" style="4" customWidth="1"/>
    <col min="4611" max="4611" width="11.08203125" style="4" customWidth="1"/>
    <col min="4612" max="4618" width="14.58203125" style="4" customWidth="1"/>
    <col min="4619" max="4864" width="8.83203125" style="4"/>
    <col min="4865" max="4865" width="2.33203125" style="4" customWidth="1"/>
    <col min="4866" max="4866" width="16.5" style="4" customWidth="1"/>
    <col min="4867" max="4867" width="11.08203125" style="4" customWidth="1"/>
    <col min="4868" max="4874" width="14.58203125" style="4" customWidth="1"/>
    <col min="4875" max="5120" width="8.83203125" style="4"/>
    <col min="5121" max="5121" width="2.33203125" style="4" customWidth="1"/>
    <col min="5122" max="5122" width="16.5" style="4" customWidth="1"/>
    <col min="5123" max="5123" width="11.08203125" style="4" customWidth="1"/>
    <col min="5124" max="5130" width="14.58203125" style="4" customWidth="1"/>
    <col min="5131" max="5376" width="8.83203125" style="4"/>
    <col min="5377" max="5377" width="2.33203125" style="4" customWidth="1"/>
    <col min="5378" max="5378" width="16.5" style="4" customWidth="1"/>
    <col min="5379" max="5379" width="11.08203125" style="4" customWidth="1"/>
    <col min="5380" max="5386" width="14.58203125" style="4" customWidth="1"/>
    <col min="5387" max="5632" width="8.83203125" style="4"/>
    <col min="5633" max="5633" width="2.33203125" style="4" customWidth="1"/>
    <col min="5634" max="5634" width="16.5" style="4" customWidth="1"/>
    <col min="5635" max="5635" width="11.08203125" style="4" customWidth="1"/>
    <col min="5636" max="5642" width="14.58203125" style="4" customWidth="1"/>
    <col min="5643" max="5888" width="8.83203125" style="4"/>
    <col min="5889" max="5889" width="2.33203125" style="4" customWidth="1"/>
    <col min="5890" max="5890" width="16.5" style="4" customWidth="1"/>
    <col min="5891" max="5891" width="11.08203125" style="4" customWidth="1"/>
    <col min="5892" max="5898" width="14.58203125" style="4" customWidth="1"/>
    <col min="5899" max="6144" width="8.83203125" style="4"/>
    <col min="6145" max="6145" width="2.33203125" style="4" customWidth="1"/>
    <col min="6146" max="6146" width="16.5" style="4" customWidth="1"/>
    <col min="6147" max="6147" width="11.08203125" style="4" customWidth="1"/>
    <col min="6148" max="6154" width="14.58203125" style="4" customWidth="1"/>
    <col min="6155" max="6400" width="8.83203125" style="4"/>
    <col min="6401" max="6401" width="2.33203125" style="4" customWidth="1"/>
    <col min="6402" max="6402" width="16.5" style="4" customWidth="1"/>
    <col min="6403" max="6403" width="11.08203125" style="4" customWidth="1"/>
    <col min="6404" max="6410" width="14.58203125" style="4" customWidth="1"/>
    <col min="6411" max="6656" width="8.83203125" style="4"/>
    <col min="6657" max="6657" width="2.33203125" style="4" customWidth="1"/>
    <col min="6658" max="6658" width="16.5" style="4" customWidth="1"/>
    <col min="6659" max="6659" width="11.08203125" style="4" customWidth="1"/>
    <col min="6660" max="6666" width="14.58203125" style="4" customWidth="1"/>
    <col min="6667" max="6912" width="8.83203125" style="4"/>
    <col min="6913" max="6913" width="2.33203125" style="4" customWidth="1"/>
    <col min="6914" max="6914" width="16.5" style="4" customWidth="1"/>
    <col min="6915" max="6915" width="11.08203125" style="4" customWidth="1"/>
    <col min="6916" max="6922" width="14.58203125" style="4" customWidth="1"/>
    <col min="6923" max="7168" width="8.83203125" style="4"/>
    <col min="7169" max="7169" width="2.33203125" style="4" customWidth="1"/>
    <col min="7170" max="7170" width="16.5" style="4" customWidth="1"/>
    <col min="7171" max="7171" width="11.08203125" style="4" customWidth="1"/>
    <col min="7172" max="7178" width="14.58203125" style="4" customWidth="1"/>
    <col min="7179" max="7424" width="8.83203125" style="4"/>
    <col min="7425" max="7425" width="2.33203125" style="4" customWidth="1"/>
    <col min="7426" max="7426" width="16.5" style="4" customWidth="1"/>
    <col min="7427" max="7427" width="11.08203125" style="4" customWidth="1"/>
    <col min="7428" max="7434" width="14.58203125" style="4" customWidth="1"/>
    <col min="7435" max="7680" width="8.83203125" style="4"/>
    <col min="7681" max="7681" width="2.33203125" style="4" customWidth="1"/>
    <col min="7682" max="7682" width="16.5" style="4" customWidth="1"/>
    <col min="7683" max="7683" width="11.08203125" style="4" customWidth="1"/>
    <col min="7684" max="7690" width="14.58203125" style="4" customWidth="1"/>
    <col min="7691" max="7936" width="8.83203125" style="4"/>
    <col min="7937" max="7937" width="2.33203125" style="4" customWidth="1"/>
    <col min="7938" max="7938" width="16.5" style="4" customWidth="1"/>
    <col min="7939" max="7939" width="11.08203125" style="4" customWidth="1"/>
    <col min="7940" max="7946" width="14.58203125" style="4" customWidth="1"/>
    <col min="7947" max="8192" width="8.83203125" style="4"/>
    <col min="8193" max="8193" width="2.33203125" style="4" customWidth="1"/>
    <col min="8194" max="8194" width="16.5" style="4" customWidth="1"/>
    <col min="8195" max="8195" width="11.08203125" style="4" customWidth="1"/>
    <col min="8196" max="8202" width="14.58203125" style="4" customWidth="1"/>
    <col min="8203" max="8448" width="8.83203125" style="4"/>
    <col min="8449" max="8449" width="2.33203125" style="4" customWidth="1"/>
    <col min="8450" max="8450" width="16.5" style="4" customWidth="1"/>
    <col min="8451" max="8451" width="11.08203125" style="4" customWidth="1"/>
    <col min="8452" max="8458" width="14.58203125" style="4" customWidth="1"/>
    <col min="8459" max="8704" width="8.83203125" style="4"/>
    <col min="8705" max="8705" width="2.33203125" style="4" customWidth="1"/>
    <col min="8706" max="8706" width="16.5" style="4" customWidth="1"/>
    <col min="8707" max="8707" width="11.08203125" style="4" customWidth="1"/>
    <col min="8708" max="8714" width="14.58203125" style="4" customWidth="1"/>
    <col min="8715" max="8960" width="8.83203125" style="4"/>
    <col min="8961" max="8961" width="2.33203125" style="4" customWidth="1"/>
    <col min="8962" max="8962" width="16.5" style="4" customWidth="1"/>
    <col min="8963" max="8963" width="11.08203125" style="4" customWidth="1"/>
    <col min="8964" max="8970" width="14.58203125" style="4" customWidth="1"/>
    <col min="8971" max="9216" width="8.83203125" style="4"/>
    <col min="9217" max="9217" width="2.33203125" style="4" customWidth="1"/>
    <col min="9218" max="9218" width="16.5" style="4" customWidth="1"/>
    <col min="9219" max="9219" width="11.08203125" style="4" customWidth="1"/>
    <col min="9220" max="9226" width="14.58203125" style="4" customWidth="1"/>
    <col min="9227" max="9472" width="8.83203125" style="4"/>
    <col min="9473" max="9473" width="2.33203125" style="4" customWidth="1"/>
    <col min="9474" max="9474" width="16.5" style="4" customWidth="1"/>
    <col min="9475" max="9475" width="11.08203125" style="4" customWidth="1"/>
    <col min="9476" max="9482" width="14.58203125" style="4" customWidth="1"/>
    <col min="9483" max="9728" width="8.83203125" style="4"/>
    <col min="9729" max="9729" width="2.33203125" style="4" customWidth="1"/>
    <col min="9730" max="9730" width="16.5" style="4" customWidth="1"/>
    <col min="9731" max="9731" width="11.08203125" style="4" customWidth="1"/>
    <col min="9732" max="9738" width="14.58203125" style="4" customWidth="1"/>
    <col min="9739" max="9984" width="8.83203125" style="4"/>
    <col min="9985" max="9985" width="2.33203125" style="4" customWidth="1"/>
    <col min="9986" max="9986" width="16.5" style="4" customWidth="1"/>
    <col min="9987" max="9987" width="11.08203125" style="4" customWidth="1"/>
    <col min="9988" max="9994" width="14.58203125" style="4" customWidth="1"/>
    <col min="9995" max="10240" width="8.83203125" style="4"/>
    <col min="10241" max="10241" width="2.33203125" style="4" customWidth="1"/>
    <col min="10242" max="10242" width="16.5" style="4" customWidth="1"/>
    <col min="10243" max="10243" width="11.08203125" style="4" customWidth="1"/>
    <col min="10244" max="10250" width="14.58203125" style="4" customWidth="1"/>
    <col min="10251" max="10496" width="8.83203125" style="4"/>
    <col min="10497" max="10497" width="2.33203125" style="4" customWidth="1"/>
    <col min="10498" max="10498" width="16.5" style="4" customWidth="1"/>
    <col min="10499" max="10499" width="11.08203125" style="4" customWidth="1"/>
    <col min="10500" max="10506" width="14.58203125" style="4" customWidth="1"/>
    <col min="10507" max="10752" width="8.83203125" style="4"/>
    <col min="10753" max="10753" width="2.33203125" style="4" customWidth="1"/>
    <col min="10754" max="10754" width="16.5" style="4" customWidth="1"/>
    <col min="10755" max="10755" width="11.08203125" style="4" customWidth="1"/>
    <col min="10756" max="10762" width="14.58203125" style="4" customWidth="1"/>
    <col min="10763" max="11008" width="8.83203125" style="4"/>
    <col min="11009" max="11009" width="2.33203125" style="4" customWidth="1"/>
    <col min="11010" max="11010" width="16.5" style="4" customWidth="1"/>
    <col min="11011" max="11011" width="11.08203125" style="4" customWidth="1"/>
    <col min="11012" max="11018" width="14.58203125" style="4" customWidth="1"/>
    <col min="11019" max="11264" width="8.83203125" style="4"/>
    <col min="11265" max="11265" width="2.33203125" style="4" customWidth="1"/>
    <col min="11266" max="11266" width="16.5" style="4" customWidth="1"/>
    <col min="11267" max="11267" width="11.08203125" style="4" customWidth="1"/>
    <col min="11268" max="11274" width="14.58203125" style="4" customWidth="1"/>
    <col min="11275" max="11520" width="8.83203125" style="4"/>
    <col min="11521" max="11521" width="2.33203125" style="4" customWidth="1"/>
    <col min="11522" max="11522" width="16.5" style="4" customWidth="1"/>
    <col min="11523" max="11523" width="11.08203125" style="4" customWidth="1"/>
    <col min="11524" max="11530" width="14.58203125" style="4" customWidth="1"/>
    <col min="11531" max="11776" width="8.83203125" style="4"/>
    <col min="11777" max="11777" width="2.33203125" style="4" customWidth="1"/>
    <col min="11778" max="11778" width="16.5" style="4" customWidth="1"/>
    <col min="11779" max="11779" width="11.08203125" style="4" customWidth="1"/>
    <col min="11780" max="11786" width="14.58203125" style="4" customWidth="1"/>
    <col min="11787" max="12032" width="8.83203125" style="4"/>
    <col min="12033" max="12033" width="2.33203125" style="4" customWidth="1"/>
    <col min="12034" max="12034" width="16.5" style="4" customWidth="1"/>
    <col min="12035" max="12035" width="11.08203125" style="4" customWidth="1"/>
    <col min="12036" max="12042" width="14.58203125" style="4" customWidth="1"/>
    <col min="12043" max="12288" width="8.83203125" style="4"/>
    <col min="12289" max="12289" width="2.33203125" style="4" customWidth="1"/>
    <col min="12290" max="12290" width="16.5" style="4" customWidth="1"/>
    <col min="12291" max="12291" width="11.08203125" style="4" customWidth="1"/>
    <col min="12292" max="12298" width="14.58203125" style="4" customWidth="1"/>
    <col min="12299" max="12544" width="8.83203125" style="4"/>
    <col min="12545" max="12545" width="2.33203125" style="4" customWidth="1"/>
    <col min="12546" max="12546" width="16.5" style="4" customWidth="1"/>
    <col min="12547" max="12547" width="11.08203125" style="4" customWidth="1"/>
    <col min="12548" max="12554" width="14.58203125" style="4" customWidth="1"/>
    <col min="12555" max="12800" width="8.83203125" style="4"/>
    <col min="12801" max="12801" width="2.33203125" style="4" customWidth="1"/>
    <col min="12802" max="12802" width="16.5" style="4" customWidth="1"/>
    <col min="12803" max="12803" width="11.08203125" style="4" customWidth="1"/>
    <col min="12804" max="12810" width="14.58203125" style="4" customWidth="1"/>
    <col min="12811" max="13056" width="8.83203125" style="4"/>
    <col min="13057" max="13057" width="2.33203125" style="4" customWidth="1"/>
    <col min="13058" max="13058" width="16.5" style="4" customWidth="1"/>
    <col min="13059" max="13059" width="11.08203125" style="4" customWidth="1"/>
    <col min="13060" max="13066" width="14.58203125" style="4" customWidth="1"/>
    <col min="13067" max="13312" width="8.83203125" style="4"/>
    <col min="13313" max="13313" width="2.33203125" style="4" customWidth="1"/>
    <col min="13314" max="13314" width="16.5" style="4" customWidth="1"/>
    <col min="13315" max="13315" width="11.08203125" style="4" customWidth="1"/>
    <col min="13316" max="13322" width="14.58203125" style="4" customWidth="1"/>
    <col min="13323" max="13568" width="8.83203125" style="4"/>
    <col min="13569" max="13569" width="2.33203125" style="4" customWidth="1"/>
    <col min="13570" max="13570" width="16.5" style="4" customWidth="1"/>
    <col min="13571" max="13571" width="11.08203125" style="4" customWidth="1"/>
    <col min="13572" max="13578" width="14.58203125" style="4" customWidth="1"/>
    <col min="13579" max="13824" width="8.83203125" style="4"/>
    <col min="13825" max="13825" width="2.33203125" style="4" customWidth="1"/>
    <col min="13826" max="13826" width="16.5" style="4" customWidth="1"/>
    <col min="13827" max="13827" width="11.08203125" style="4" customWidth="1"/>
    <col min="13828" max="13834" width="14.58203125" style="4" customWidth="1"/>
    <col min="13835" max="14080" width="8.83203125" style="4"/>
    <col min="14081" max="14081" width="2.33203125" style="4" customWidth="1"/>
    <col min="14082" max="14082" width="16.5" style="4" customWidth="1"/>
    <col min="14083" max="14083" width="11.08203125" style="4" customWidth="1"/>
    <col min="14084" max="14090" width="14.58203125" style="4" customWidth="1"/>
    <col min="14091" max="14336" width="8.83203125" style="4"/>
    <col min="14337" max="14337" width="2.33203125" style="4" customWidth="1"/>
    <col min="14338" max="14338" width="16.5" style="4" customWidth="1"/>
    <col min="14339" max="14339" width="11.08203125" style="4" customWidth="1"/>
    <col min="14340" max="14346" width="14.58203125" style="4" customWidth="1"/>
    <col min="14347" max="14592" width="8.83203125" style="4"/>
    <col min="14593" max="14593" width="2.33203125" style="4" customWidth="1"/>
    <col min="14594" max="14594" width="16.5" style="4" customWidth="1"/>
    <col min="14595" max="14595" width="11.08203125" style="4" customWidth="1"/>
    <col min="14596" max="14602" width="14.58203125" style="4" customWidth="1"/>
    <col min="14603" max="14848" width="8.83203125" style="4"/>
    <col min="14849" max="14849" width="2.33203125" style="4" customWidth="1"/>
    <col min="14850" max="14850" width="16.5" style="4" customWidth="1"/>
    <col min="14851" max="14851" width="11.08203125" style="4" customWidth="1"/>
    <col min="14852" max="14858" width="14.58203125" style="4" customWidth="1"/>
    <col min="14859" max="15104" width="8.83203125" style="4"/>
    <col min="15105" max="15105" width="2.33203125" style="4" customWidth="1"/>
    <col min="15106" max="15106" width="16.5" style="4" customWidth="1"/>
    <col min="15107" max="15107" width="11.08203125" style="4" customWidth="1"/>
    <col min="15108" max="15114" width="14.58203125" style="4" customWidth="1"/>
    <col min="15115" max="15360" width="8.83203125" style="4"/>
    <col min="15361" max="15361" width="2.33203125" style="4" customWidth="1"/>
    <col min="15362" max="15362" width="16.5" style="4" customWidth="1"/>
    <col min="15363" max="15363" width="11.08203125" style="4" customWidth="1"/>
    <col min="15364" max="15370" width="14.58203125" style="4" customWidth="1"/>
    <col min="15371" max="15616" width="8.83203125" style="4"/>
    <col min="15617" max="15617" width="2.33203125" style="4" customWidth="1"/>
    <col min="15618" max="15618" width="16.5" style="4" customWidth="1"/>
    <col min="15619" max="15619" width="11.08203125" style="4" customWidth="1"/>
    <col min="15620" max="15626" width="14.58203125" style="4" customWidth="1"/>
    <col min="15627" max="15872" width="8.83203125" style="4"/>
    <col min="15873" max="15873" width="2.33203125" style="4" customWidth="1"/>
    <col min="15874" max="15874" width="16.5" style="4" customWidth="1"/>
    <col min="15875" max="15875" width="11.08203125" style="4" customWidth="1"/>
    <col min="15876" max="15882" width="14.58203125" style="4" customWidth="1"/>
    <col min="15883" max="16128" width="8.83203125" style="4"/>
    <col min="16129" max="16129" width="2.33203125" style="4" customWidth="1"/>
    <col min="16130" max="16130" width="16.5" style="4" customWidth="1"/>
    <col min="16131" max="16131" width="11.08203125" style="4" customWidth="1"/>
    <col min="16132" max="16138" width="14.58203125" style="4" customWidth="1"/>
    <col min="16139" max="16384" width="8.83203125" style="4"/>
  </cols>
  <sheetData>
    <row r="1" spans="1:10" s="105" customFormat="1" ht="9.65" customHeight="1">
      <c r="A1" s="23"/>
    </row>
    <row r="2" spans="1:10" ht="15" customHeight="1">
      <c r="A2" s="22"/>
      <c r="B2" s="173" t="s">
        <v>371</v>
      </c>
      <c r="D2" s="6"/>
      <c r="J2" s="104"/>
    </row>
    <row r="3" spans="1:10" ht="9" customHeight="1">
      <c r="A3" s="22"/>
      <c r="B3" s="22"/>
    </row>
    <row r="4" spans="1:10" s="11" customFormat="1" ht="12.5" thickBot="1">
      <c r="B4" s="55" t="s">
        <v>412</v>
      </c>
      <c r="C4" s="35"/>
      <c r="D4" s="35"/>
      <c r="E4" s="35"/>
      <c r="F4" s="35"/>
      <c r="G4" s="35"/>
      <c r="H4" s="35"/>
      <c r="I4" s="35"/>
      <c r="J4" s="35"/>
    </row>
    <row r="5" spans="1:10" ht="15" customHeight="1">
      <c r="B5" s="1216" t="s">
        <v>413</v>
      </c>
      <c r="C5" s="1218" t="s">
        <v>127</v>
      </c>
      <c r="D5" s="174" t="s">
        <v>126</v>
      </c>
      <c r="E5" s="175" t="s">
        <v>125</v>
      </c>
      <c r="F5" s="175" t="s">
        <v>124</v>
      </c>
      <c r="G5" s="175" t="s">
        <v>123</v>
      </c>
      <c r="H5" s="175" t="s">
        <v>122</v>
      </c>
      <c r="I5" s="174" t="s">
        <v>121</v>
      </c>
      <c r="J5" s="1220" t="s">
        <v>120</v>
      </c>
    </row>
    <row r="6" spans="1:10" ht="13.4" customHeight="1">
      <c r="B6" s="1217"/>
      <c r="C6" s="1219"/>
      <c r="D6" s="176" t="s">
        <v>119</v>
      </c>
      <c r="E6" s="177" t="s">
        <v>118</v>
      </c>
      <c r="F6" s="177" t="s">
        <v>117</v>
      </c>
      <c r="G6" s="177" t="s">
        <v>116</v>
      </c>
      <c r="H6" s="177" t="s">
        <v>115</v>
      </c>
      <c r="I6" s="176" t="s">
        <v>114</v>
      </c>
      <c r="J6" s="1221"/>
    </row>
    <row r="7" spans="1:10" ht="15" customHeight="1">
      <c r="B7" s="1222" t="s">
        <v>414</v>
      </c>
      <c r="C7" s="1225" t="s">
        <v>113</v>
      </c>
      <c r="D7" s="161"/>
      <c r="E7" s="162"/>
      <c r="F7" s="162"/>
      <c r="G7" s="162"/>
      <c r="H7" s="162"/>
      <c r="I7" s="162"/>
      <c r="J7" s="163"/>
    </row>
    <row r="8" spans="1:10" ht="15" customHeight="1">
      <c r="B8" s="1223"/>
      <c r="C8" s="1219"/>
      <c r="D8" s="171" t="s">
        <v>128</v>
      </c>
      <c r="E8" s="171" t="s">
        <v>128</v>
      </c>
      <c r="F8" s="171" t="s">
        <v>128</v>
      </c>
      <c r="G8" s="171" t="s">
        <v>108</v>
      </c>
      <c r="H8" s="171" t="s">
        <v>108</v>
      </c>
      <c r="I8" s="171" t="s">
        <v>108</v>
      </c>
      <c r="J8" s="165" t="s">
        <v>106</v>
      </c>
    </row>
    <row r="9" spans="1:10" ht="15" customHeight="1">
      <c r="B9" s="1223"/>
      <c r="C9" s="1225" t="s">
        <v>112</v>
      </c>
      <c r="D9" s="161"/>
      <c r="E9" s="162"/>
      <c r="F9" s="162"/>
      <c r="G9" s="162"/>
      <c r="H9" s="162"/>
      <c r="I9" s="162"/>
      <c r="J9" s="163"/>
    </row>
    <row r="10" spans="1:10" ht="15" customHeight="1">
      <c r="B10" s="1223"/>
      <c r="C10" s="1219"/>
      <c r="D10" s="164" t="s">
        <v>108</v>
      </c>
      <c r="E10" s="164" t="s">
        <v>108</v>
      </c>
      <c r="F10" s="164" t="s">
        <v>108</v>
      </c>
      <c r="G10" s="164" t="s">
        <v>108</v>
      </c>
      <c r="H10" s="164" t="s">
        <v>108</v>
      </c>
      <c r="I10" s="164" t="s">
        <v>108</v>
      </c>
      <c r="J10" s="165" t="s">
        <v>106</v>
      </c>
    </row>
    <row r="11" spans="1:10" ht="15" customHeight="1">
      <c r="B11" s="1223"/>
      <c r="C11" s="1225" t="s">
        <v>111</v>
      </c>
      <c r="D11" s="161"/>
      <c r="E11" s="162"/>
      <c r="F11" s="162"/>
      <c r="G11" s="162"/>
      <c r="H11" s="162"/>
      <c r="I11" s="162"/>
      <c r="J11" s="163"/>
    </row>
    <row r="12" spans="1:10" ht="15" customHeight="1">
      <c r="B12" s="1223"/>
      <c r="C12" s="1219"/>
      <c r="D12" s="164" t="s">
        <v>108</v>
      </c>
      <c r="E12" s="164" t="s">
        <v>108</v>
      </c>
      <c r="F12" s="164" t="s">
        <v>108</v>
      </c>
      <c r="G12" s="164" t="s">
        <v>108</v>
      </c>
      <c r="H12" s="164" t="s">
        <v>108</v>
      </c>
      <c r="I12" s="164" t="s">
        <v>108</v>
      </c>
      <c r="J12" s="165" t="s">
        <v>106</v>
      </c>
    </row>
    <row r="13" spans="1:10" ht="15" customHeight="1">
      <c r="B13" s="1223"/>
      <c r="C13" s="1225" t="s">
        <v>110</v>
      </c>
      <c r="D13" s="161"/>
      <c r="E13" s="162"/>
      <c r="F13" s="162"/>
      <c r="G13" s="162"/>
      <c r="H13" s="162"/>
      <c r="I13" s="162"/>
      <c r="J13" s="163"/>
    </row>
    <row r="14" spans="1:10" ht="15" customHeight="1">
      <c r="B14" s="1223"/>
      <c r="C14" s="1219"/>
      <c r="D14" s="164" t="s">
        <v>108</v>
      </c>
      <c r="E14" s="164" t="s">
        <v>108</v>
      </c>
      <c r="F14" s="164" t="s">
        <v>108</v>
      </c>
      <c r="G14" s="164" t="s">
        <v>108</v>
      </c>
      <c r="H14" s="164" t="s">
        <v>108</v>
      </c>
      <c r="I14" s="164" t="s">
        <v>108</v>
      </c>
      <c r="J14" s="165" t="s">
        <v>106</v>
      </c>
    </row>
    <row r="15" spans="1:10" ht="15" customHeight="1">
      <c r="B15" s="1223"/>
      <c r="C15" s="1225" t="s">
        <v>109</v>
      </c>
      <c r="D15" s="711"/>
      <c r="E15" s="712"/>
      <c r="F15" s="712"/>
      <c r="G15" s="712"/>
      <c r="H15" s="712"/>
      <c r="I15" s="712"/>
      <c r="J15" s="713"/>
    </row>
    <row r="16" spans="1:10" ht="15" customHeight="1" thickBot="1">
      <c r="B16" s="1224"/>
      <c r="C16" s="1226"/>
      <c r="D16" s="166" t="s">
        <v>108</v>
      </c>
      <c r="E16" s="166" t="s">
        <v>108</v>
      </c>
      <c r="F16" s="166" t="s">
        <v>108</v>
      </c>
      <c r="G16" s="166" t="s">
        <v>108</v>
      </c>
      <c r="H16" s="166" t="s">
        <v>108</v>
      </c>
      <c r="I16" s="166" t="s">
        <v>108</v>
      </c>
      <c r="J16" s="167" t="s">
        <v>106</v>
      </c>
    </row>
    <row r="17" spans="2:10" ht="15" customHeight="1">
      <c r="B17" s="1232" t="s">
        <v>415</v>
      </c>
      <c r="C17" s="1229"/>
      <c r="D17" s="168"/>
      <c r="E17" s="169"/>
      <c r="F17" s="169"/>
      <c r="G17" s="169"/>
      <c r="H17" s="169"/>
      <c r="I17" s="169"/>
      <c r="J17" s="172"/>
    </row>
    <row r="18" spans="2:10" ht="15" customHeight="1" thickBot="1">
      <c r="B18" s="1230"/>
      <c r="C18" s="1231"/>
      <c r="D18" s="166" t="s">
        <v>107</v>
      </c>
      <c r="E18" s="166" t="s">
        <v>107</v>
      </c>
      <c r="F18" s="166" t="s">
        <v>107</v>
      </c>
      <c r="G18" s="166" t="s">
        <v>107</v>
      </c>
      <c r="H18" s="166" t="s">
        <v>107</v>
      </c>
      <c r="I18" s="166" t="s">
        <v>108</v>
      </c>
      <c r="J18" s="167" t="s">
        <v>106</v>
      </c>
    </row>
    <row r="19" spans="2:10" ht="20.149999999999999" customHeight="1" thickBot="1">
      <c r="B19" s="178" t="s">
        <v>105</v>
      </c>
      <c r="C19" s="179"/>
      <c r="D19" s="18"/>
      <c r="E19" s="17"/>
      <c r="F19" s="17"/>
      <c r="G19" s="17"/>
      <c r="H19" s="17"/>
      <c r="I19" s="17"/>
      <c r="J19" s="16"/>
    </row>
    <row r="20" spans="2:10" ht="9.65" customHeight="1">
      <c r="B20" s="103"/>
      <c r="C20" s="19"/>
      <c r="D20" s="18"/>
      <c r="E20" s="17"/>
      <c r="F20" s="17"/>
      <c r="G20" s="17"/>
      <c r="H20" s="17"/>
      <c r="I20" s="17"/>
      <c r="J20" s="16"/>
    </row>
    <row r="21" spans="2:10" ht="13" thickBot="1">
      <c r="B21" s="55" t="s">
        <v>401</v>
      </c>
      <c r="C21" s="180"/>
      <c r="D21" s="181"/>
      <c r="E21" s="182"/>
      <c r="F21" s="182"/>
      <c r="G21" s="182"/>
      <c r="H21" s="182"/>
      <c r="I21" s="182"/>
      <c r="J21" s="40"/>
    </row>
    <row r="22" spans="2:10" ht="15" customHeight="1">
      <c r="B22" s="1216" t="s">
        <v>416</v>
      </c>
      <c r="C22" s="1218" t="s">
        <v>127</v>
      </c>
      <c r="D22" s="174" t="s">
        <v>126</v>
      </c>
      <c r="E22" s="175" t="s">
        <v>125</v>
      </c>
      <c r="F22" s="175" t="s">
        <v>124</v>
      </c>
      <c r="G22" s="175" t="s">
        <v>123</v>
      </c>
      <c r="H22" s="175" t="s">
        <v>122</v>
      </c>
      <c r="I22" s="174" t="s">
        <v>121</v>
      </c>
      <c r="J22" s="1220" t="s">
        <v>120</v>
      </c>
    </row>
    <row r="23" spans="2:10" ht="13.4" customHeight="1">
      <c r="B23" s="1217"/>
      <c r="C23" s="1219"/>
      <c r="D23" s="176" t="s">
        <v>119</v>
      </c>
      <c r="E23" s="177" t="s">
        <v>118</v>
      </c>
      <c r="F23" s="177" t="s">
        <v>117</v>
      </c>
      <c r="G23" s="177" t="s">
        <v>116</v>
      </c>
      <c r="H23" s="177" t="s">
        <v>115</v>
      </c>
      <c r="I23" s="176" t="s">
        <v>114</v>
      </c>
      <c r="J23" s="1221"/>
    </row>
    <row r="24" spans="2:10" ht="15" customHeight="1">
      <c r="B24" s="1222" t="s">
        <v>417</v>
      </c>
      <c r="C24" s="1225" t="s">
        <v>113</v>
      </c>
      <c r="D24" s="161"/>
      <c r="E24" s="162"/>
      <c r="F24" s="162"/>
      <c r="G24" s="162"/>
      <c r="H24" s="162"/>
      <c r="I24" s="162"/>
      <c r="J24" s="163"/>
    </row>
    <row r="25" spans="2:10" ht="15" customHeight="1">
      <c r="B25" s="1223"/>
      <c r="C25" s="1219"/>
      <c r="D25" s="164" t="s">
        <v>128</v>
      </c>
      <c r="E25" s="164" t="s">
        <v>108</v>
      </c>
      <c r="F25" s="164" t="s">
        <v>108</v>
      </c>
      <c r="G25" s="164" t="s">
        <v>108</v>
      </c>
      <c r="H25" s="164" t="s">
        <v>108</v>
      </c>
      <c r="I25" s="164" t="s">
        <v>108</v>
      </c>
      <c r="J25" s="165" t="s">
        <v>106</v>
      </c>
    </row>
    <row r="26" spans="2:10" ht="15" customHeight="1">
      <c r="B26" s="1223"/>
      <c r="C26" s="1225" t="s">
        <v>112</v>
      </c>
      <c r="D26" s="161"/>
      <c r="E26" s="162"/>
      <c r="F26" s="162"/>
      <c r="G26" s="162"/>
      <c r="H26" s="162"/>
      <c r="I26" s="162"/>
      <c r="J26" s="163"/>
    </row>
    <row r="27" spans="2:10" ht="15" customHeight="1">
      <c r="B27" s="1223"/>
      <c r="C27" s="1219"/>
      <c r="D27" s="164" t="s">
        <v>108</v>
      </c>
      <c r="E27" s="164" t="s">
        <v>108</v>
      </c>
      <c r="F27" s="164" t="s">
        <v>108</v>
      </c>
      <c r="G27" s="164" t="s">
        <v>108</v>
      </c>
      <c r="H27" s="164" t="s">
        <v>108</v>
      </c>
      <c r="I27" s="164" t="s">
        <v>108</v>
      </c>
      <c r="J27" s="165" t="s">
        <v>106</v>
      </c>
    </row>
    <row r="28" spans="2:10" ht="15" customHeight="1">
      <c r="B28" s="1223"/>
      <c r="C28" s="1225" t="s">
        <v>111</v>
      </c>
      <c r="D28" s="161"/>
      <c r="E28" s="162"/>
      <c r="F28" s="162"/>
      <c r="G28" s="162"/>
      <c r="H28" s="162"/>
      <c r="I28" s="162"/>
      <c r="J28" s="163"/>
    </row>
    <row r="29" spans="2:10" ht="15" customHeight="1">
      <c r="B29" s="1223"/>
      <c r="C29" s="1219"/>
      <c r="D29" s="164" t="s">
        <v>108</v>
      </c>
      <c r="E29" s="164" t="s">
        <v>108</v>
      </c>
      <c r="F29" s="164" t="s">
        <v>108</v>
      </c>
      <c r="G29" s="164" t="s">
        <v>128</v>
      </c>
      <c r="H29" s="164" t="s">
        <v>108</v>
      </c>
      <c r="I29" s="164" t="s">
        <v>108</v>
      </c>
      <c r="J29" s="165" t="s">
        <v>106</v>
      </c>
    </row>
    <row r="30" spans="2:10" ht="15" customHeight="1">
      <c r="B30" s="1223"/>
      <c r="C30" s="1225" t="s">
        <v>110</v>
      </c>
      <c r="D30" s="161"/>
      <c r="E30" s="162"/>
      <c r="F30" s="162"/>
      <c r="G30" s="162"/>
      <c r="H30" s="162"/>
      <c r="I30" s="162"/>
      <c r="J30" s="163"/>
    </row>
    <row r="31" spans="2:10" ht="15" customHeight="1">
      <c r="B31" s="1223"/>
      <c r="C31" s="1219"/>
      <c r="D31" s="164" t="s">
        <v>108</v>
      </c>
      <c r="E31" s="164" t="s">
        <v>108</v>
      </c>
      <c r="F31" s="164" t="s">
        <v>108</v>
      </c>
      <c r="G31" s="164" t="s">
        <v>108</v>
      </c>
      <c r="H31" s="164" t="s">
        <v>108</v>
      </c>
      <c r="I31" s="164" t="s">
        <v>108</v>
      </c>
      <c r="J31" s="165" t="s">
        <v>106</v>
      </c>
    </row>
    <row r="32" spans="2:10" ht="15" customHeight="1">
      <c r="B32" s="1223"/>
      <c r="C32" s="1225" t="s">
        <v>109</v>
      </c>
      <c r="D32" s="711"/>
      <c r="E32" s="712"/>
      <c r="F32" s="712"/>
      <c r="G32" s="712"/>
      <c r="H32" s="712"/>
      <c r="I32" s="712"/>
      <c r="J32" s="713"/>
    </row>
    <row r="33" spans="1:11" ht="15" customHeight="1" thickBot="1">
      <c r="B33" s="1224"/>
      <c r="C33" s="1226"/>
      <c r="D33" s="166" t="s">
        <v>108</v>
      </c>
      <c r="E33" s="166" t="s">
        <v>108</v>
      </c>
      <c r="F33" s="166" t="s">
        <v>108</v>
      </c>
      <c r="G33" s="166" t="s">
        <v>108</v>
      </c>
      <c r="H33" s="166" t="s">
        <v>108</v>
      </c>
      <c r="I33" s="166" t="s">
        <v>108</v>
      </c>
      <c r="J33" s="167" t="s">
        <v>106</v>
      </c>
    </row>
    <row r="34" spans="1:11" ht="15" customHeight="1">
      <c r="B34" s="1228" t="s">
        <v>418</v>
      </c>
      <c r="C34" s="1229"/>
      <c r="D34" s="168"/>
      <c r="E34" s="169"/>
      <c r="F34" s="169"/>
      <c r="G34" s="169"/>
      <c r="H34" s="169"/>
      <c r="I34" s="169"/>
      <c r="J34" s="170"/>
    </row>
    <row r="35" spans="1:11" ht="15" customHeight="1" thickBot="1">
      <c r="B35" s="1230"/>
      <c r="C35" s="1231"/>
      <c r="D35" s="166" t="s">
        <v>107</v>
      </c>
      <c r="E35" s="166" t="s">
        <v>107</v>
      </c>
      <c r="F35" s="166" t="s">
        <v>107</v>
      </c>
      <c r="G35" s="166" t="s">
        <v>107</v>
      </c>
      <c r="H35" s="166" t="s">
        <v>107</v>
      </c>
      <c r="I35" s="166" t="s">
        <v>128</v>
      </c>
      <c r="J35" s="167" t="s">
        <v>106</v>
      </c>
    </row>
    <row r="36" spans="1:11" ht="20.149999999999999" customHeight="1" thickBot="1">
      <c r="B36" s="178" t="s">
        <v>105</v>
      </c>
      <c r="C36" s="179"/>
      <c r="D36" s="18"/>
      <c r="E36" s="17"/>
      <c r="F36" s="17"/>
      <c r="G36" s="17"/>
      <c r="H36" s="17"/>
      <c r="I36" s="17"/>
      <c r="J36" s="16"/>
    </row>
    <row r="37" spans="1:11" ht="12.5">
      <c r="B37" s="102"/>
      <c r="C37" s="101"/>
      <c r="D37" s="18"/>
      <c r="E37" s="17"/>
      <c r="F37" s="17"/>
      <c r="G37" s="17"/>
      <c r="H37" s="17"/>
      <c r="I37" s="17"/>
      <c r="J37" s="16"/>
    </row>
    <row r="38" spans="1:11" ht="12.5">
      <c r="A38" s="160" t="s">
        <v>42</v>
      </c>
      <c r="B38" s="40"/>
      <c r="C38" s="40"/>
      <c r="D38" s="181"/>
      <c r="E38" s="182"/>
      <c r="F38" s="182"/>
      <c r="G38" s="182"/>
      <c r="H38" s="182"/>
      <c r="I38" s="182"/>
      <c r="J38" s="40"/>
    </row>
    <row r="39" spans="1:11" s="10" customFormat="1" ht="23">
      <c r="A39" s="183" t="s">
        <v>41</v>
      </c>
      <c r="B39" s="1227" t="s">
        <v>419</v>
      </c>
      <c r="C39" s="1227"/>
      <c r="D39" s="1227"/>
      <c r="E39" s="1227"/>
      <c r="F39" s="1227"/>
      <c r="G39" s="1227"/>
      <c r="H39" s="1227"/>
      <c r="I39" s="1227"/>
      <c r="J39" s="1227"/>
      <c r="K39" s="100"/>
    </row>
    <row r="40" spans="1:11" s="10" customFormat="1" ht="23">
      <c r="A40" s="183" t="s">
        <v>22</v>
      </c>
      <c r="B40" s="1227" t="s">
        <v>103</v>
      </c>
      <c r="C40" s="1227"/>
      <c r="D40" s="1227"/>
      <c r="E40" s="1227"/>
      <c r="F40" s="1227"/>
      <c r="G40" s="1227"/>
      <c r="H40" s="1227"/>
      <c r="I40" s="1227"/>
      <c r="J40" s="1227"/>
    </row>
    <row r="41" spans="1:11" ht="15" customHeight="1">
      <c r="A41" s="183" t="s">
        <v>345</v>
      </c>
      <c r="B41" s="1227" t="s">
        <v>407</v>
      </c>
      <c r="C41" s="1227"/>
      <c r="D41" s="1227"/>
      <c r="E41" s="1227"/>
      <c r="F41" s="1227"/>
      <c r="G41" s="1227"/>
      <c r="H41" s="1227"/>
      <c r="I41" s="1227"/>
      <c r="J41" s="1227"/>
    </row>
    <row r="42" spans="1:11" ht="15" customHeight="1">
      <c r="A42" s="773" t="s">
        <v>12</v>
      </c>
      <c r="B42" s="774" t="s">
        <v>746</v>
      </c>
      <c r="C42" s="774"/>
      <c r="D42" s="774"/>
      <c r="E42" s="774"/>
      <c r="F42" s="774"/>
      <c r="G42" s="774"/>
      <c r="H42" s="774"/>
      <c r="I42" s="774"/>
      <c r="J42" s="774"/>
    </row>
    <row r="43" spans="1:11" ht="15" customHeight="1">
      <c r="A43" s="773" t="s">
        <v>13</v>
      </c>
      <c r="B43" s="774" t="s">
        <v>420</v>
      </c>
      <c r="C43" s="774"/>
      <c r="D43" s="774"/>
      <c r="E43" s="774"/>
      <c r="F43" s="774"/>
      <c r="G43" s="774"/>
      <c r="H43" s="774"/>
      <c r="I43" s="774"/>
      <c r="J43" s="774"/>
    </row>
    <row r="44" spans="1:11" ht="15" customHeight="1">
      <c r="A44" s="773" t="s">
        <v>737</v>
      </c>
      <c r="B44" s="774" t="s">
        <v>346</v>
      </c>
      <c r="C44" s="774"/>
      <c r="D44" s="774"/>
      <c r="E44" s="774"/>
      <c r="F44" s="774"/>
      <c r="G44" s="774"/>
      <c r="H44" s="774"/>
      <c r="I44" s="774"/>
      <c r="J44" s="774"/>
    </row>
  </sheetData>
  <mergeCells count="23">
    <mergeCell ref="B41:J41"/>
    <mergeCell ref="B39:J39"/>
    <mergeCell ref="B40:J40"/>
    <mergeCell ref="B34:C35"/>
    <mergeCell ref="B17:C18"/>
    <mergeCell ref="B22:B23"/>
    <mergeCell ref="C22:C23"/>
    <mergeCell ref="J22:J23"/>
    <mergeCell ref="B24:B33"/>
    <mergeCell ref="C24:C25"/>
    <mergeCell ref="C26:C27"/>
    <mergeCell ref="C28:C29"/>
    <mergeCell ref="C30:C31"/>
    <mergeCell ref="C32:C33"/>
    <mergeCell ref="B5:B6"/>
    <mergeCell ref="C5:C6"/>
    <mergeCell ref="J5:J6"/>
    <mergeCell ref="B7:B16"/>
    <mergeCell ref="C7:C8"/>
    <mergeCell ref="C9:C10"/>
    <mergeCell ref="C11:C12"/>
    <mergeCell ref="C13:C14"/>
    <mergeCell ref="C15:C16"/>
  </mergeCells>
  <phoneticPr fontId="12"/>
  <pageMargins left="0.78740157480314965" right="0.59055118110236227" top="0.78740157480314965" bottom="0.59055118110236227" header="0.51181102362204722" footer="0.51181102362204722"/>
  <pageSetup paperSize="9" scale="89" firstPageNumber="26" orientation="landscape" useFirstPageNumber="1" r:id="rId1"/>
  <headerFooter alignWithMargins="0">
    <oddFooter xml:space="preserve">&amp;R
</oddFooter>
  </headerFooter>
  <rowBreaks count="1" manualBreakCount="1">
    <brk id="37"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8F7-685F-4AB6-A4B1-239DDB2E60D9}">
  <sheetPr codeName="Sheet11"/>
  <dimension ref="A1:H40"/>
  <sheetViews>
    <sheetView view="pageBreakPreview" zoomScaleNormal="90" zoomScaleSheetLayoutView="100" workbookViewId="0"/>
  </sheetViews>
  <sheetFormatPr defaultRowHeight="15" customHeight="1"/>
  <cols>
    <col min="1" max="1" width="4" style="5" customWidth="1"/>
    <col min="2" max="3" width="12" style="4" customWidth="1"/>
    <col min="4" max="4" width="22.08203125" style="4" bestFit="1" customWidth="1"/>
    <col min="5" max="7" width="15" style="4" customWidth="1"/>
    <col min="8" max="8" width="22.83203125" style="4" customWidth="1"/>
    <col min="9" max="244" width="8.83203125" style="4"/>
    <col min="245" max="246" width="2.5" style="4" customWidth="1"/>
    <col min="247" max="247" width="15.5" style="4" customWidth="1"/>
    <col min="248" max="248" width="14.08203125" style="4" customWidth="1"/>
    <col min="249" max="263" width="5.58203125" style="4" customWidth="1"/>
    <col min="264" max="264" width="1.83203125" style="4" customWidth="1"/>
    <col min="265" max="500" width="8.83203125" style="4"/>
    <col min="501" max="502" width="2.5" style="4" customWidth="1"/>
    <col min="503" max="503" width="15.5" style="4" customWidth="1"/>
    <col min="504" max="504" width="14.08203125" style="4" customWidth="1"/>
    <col min="505" max="519" width="5.58203125" style="4" customWidth="1"/>
    <col min="520" max="520" width="1.83203125" style="4" customWidth="1"/>
    <col min="521" max="756" width="8.83203125" style="4"/>
    <col min="757" max="758" width="2.5" style="4" customWidth="1"/>
    <col min="759" max="759" width="15.5" style="4" customWidth="1"/>
    <col min="760" max="760" width="14.08203125" style="4" customWidth="1"/>
    <col min="761" max="775" width="5.58203125" style="4" customWidth="1"/>
    <col min="776" max="776" width="1.83203125" style="4" customWidth="1"/>
    <col min="777" max="1012" width="8.83203125" style="4"/>
    <col min="1013" max="1014" width="2.5" style="4" customWidth="1"/>
    <col min="1015" max="1015" width="15.5" style="4" customWidth="1"/>
    <col min="1016" max="1016" width="14.08203125" style="4" customWidth="1"/>
    <col min="1017" max="1031" width="5.58203125" style="4" customWidth="1"/>
    <col min="1032" max="1032" width="1.83203125" style="4" customWidth="1"/>
    <col min="1033" max="1268" width="8.83203125" style="4"/>
    <col min="1269" max="1270" width="2.5" style="4" customWidth="1"/>
    <col min="1271" max="1271" width="15.5" style="4" customWidth="1"/>
    <col min="1272" max="1272" width="14.08203125" style="4" customWidth="1"/>
    <col min="1273" max="1287" width="5.58203125" style="4" customWidth="1"/>
    <col min="1288" max="1288" width="1.83203125" style="4" customWidth="1"/>
    <col min="1289" max="1524" width="8.83203125" style="4"/>
    <col min="1525" max="1526" width="2.5" style="4" customWidth="1"/>
    <col min="1527" max="1527" width="15.5" style="4" customWidth="1"/>
    <col min="1528" max="1528" width="14.08203125" style="4" customWidth="1"/>
    <col min="1529" max="1543" width="5.58203125" style="4" customWidth="1"/>
    <col min="1544" max="1544" width="1.83203125" style="4" customWidth="1"/>
    <col min="1545" max="1780" width="8.83203125" style="4"/>
    <col min="1781" max="1782" width="2.5" style="4" customWidth="1"/>
    <col min="1783" max="1783" width="15.5" style="4" customWidth="1"/>
    <col min="1784" max="1784" width="14.08203125" style="4" customWidth="1"/>
    <col min="1785" max="1799" width="5.58203125" style="4" customWidth="1"/>
    <col min="1800" max="1800" width="1.83203125" style="4" customWidth="1"/>
    <col min="1801" max="2036" width="8.83203125" style="4"/>
    <col min="2037" max="2038" width="2.5" style="4" customWidth="1"/>
    <col min="2039" max="2039" width="15.5" style="4" customWidth="1"/>
    <col min="2040" max="2040" width="14.08203125" style="4" customWidth="1"/>
    <col min="2041" max="2055" width="5.58203125" style="4" customWidth="1"/>
    <col min="2056" max="2056" width="1.83203125" style="4" customWidth="1"/>
    <col min="2057" max="2292" width="8.83203125" style="4"/>
    <col min="2293" max="2294" width="2.5" style="4" customWidth="1"/>
    <col min="2295" max="2295" width="15.5" style="4" customWidth="1"/>
    <col min="2296" max="2296" width="14.08203125" style="4" customWidth="1"/>
    <col min="2297" max="2311" width="5.58203125" style="4" customWidth="1"/>
    <col min="2312" max="2312" width="1.83203125" style="4" customWidth="1"/>
    <col min="2313" max="2548" width="8.83203125" style="4"/>
    <col min="2549" max="2550" width="2.5" style="4" customWidth="1"/>
    <col min="2551" max="2551" width="15.5" style="4" customWidth="1"/>
    <col min="2552" max="2552" width="14.08203125" style="4" customWidth="1"/>
    <col min="2553" max="2567" width="5.58203125" style="4" customWidth="1"/>
    <col min="2568" max="2568" width="1.83203125" style="4" customWidth="1"/>
    <col min="2569" max="2804" width="8.83203125" style="4"/>
    <col min="2805" max="2806" width="2.5" style="4" customWidth="1"/>
    <col min="2807" max="2807" width="15.5" style="4" customWidth="1"/>
    <col min="2808" max="2808" width="14.08203125" style="4" customWidth="1"/>
    <col min="2809" max="2823" width="5.58203125" style="4" customWidth="1"/>
    <col min="2824" max="2824" width="1.83203125" style="4" customWidth="1"/>
    <col min="2825" max="3060" width="8.83203125" style="4"/>
    <col min="3061" max="3062" width="2.5" style="4" customWidth="1"/>
    <col min="3063" max="3063" width="15.5" style="4" customWidth="1"/>
    <col min="3064" max="3064" width="14.08203125" style="4" customWidth="1"/>
    <col min="3065" max="3079" width="5.58203125" style="4" customWidth="1"/>
    <col min="3080" max="3080" width="1.83203125" style="4" customWidth="1"/>
    <col min="3081" max="3316" width="8.83203125" style="4"/>
    <col min="3317" max="3318" width="2.5" style="4" customWidth="1"/>
    <col min="3319" max="3319" width="15.5" style="4" customWidth="1"/>
    <col min="3320" max="3320" width="14.08203125" style="4" customWidth="1"/>
    <col min="3321" max="3335" width="5.58203125" style="4" customWidth="1"/>
    <col min="3336" max="3336" width="1.83203125" style="4" customWidth="1"/>
    <col min="3337" max="3572" width="8.83203125" style="4"/>
    <col min="3573" max="3574" width="2.5" style="4" customWidth="1"/>
    <col min="3575" max="3575" width="15.5" style="4" customWidth="1"/>
    <col min="3576" max="3576" width="14.08203125" style="4" customWidth="1"/>
    <col min="3577" max="3591" width="5.58203125" style="4" customWidth="1"/>
    <col min="3592" max="3592" width="1.83203125" style="4" customWidth="1"/>
    <col min="3593" max="3828" width="8.83203125" style="4"/>
    <col min="3829" max="3830" width="2.5" style="4" customWidth="1"/>
    <col min="3831" max="3831" width="15.5" style="4" customWidth="1"/>
    <col min="3832" max="3832" width="14.08203125" style="4" customWidth="1"/>
    <col min="3833" max="3847" width="5.58203125" style="4" customWidth="1"/>
    <col min="3848" max="3848" width="1.83203125" style="4" customWidth="1"/>
    <col min="3849" max="4084" width="8.83203125" style="4"/>
    <col min="4085" max="4086" width="2.5" style="4" customWidth="1"/>
    <col min="4087" max="4087" width="15.5" style="4" customWidth="1"/>
    <col min="4088" max="4088" width="14.08203125" style="4" customWidth="1"/>
    <col min="4089" max="4103" width="5.58203125" style="4" customWidth="1"/>
    <col min="4104" max="4104" width="1.83203125" style="4" customWidth="1"/>
    <col min="4105" max="4340" width="8.83203125" style="4"/>
    <col min="4341" max="4342" width="2.5" style="4" customWidth="1"/>
    <col min="4343" max="4343" width="15.5" style="4" customWidth="1"/>
    <col min="4344" max="4344" width="14.08203125" style="4" customWidth="1"/>
    <col min="4345" max="4359" width="5.58203125" style="4" customWidth="1"/>
    <col min="4360" max="4360" width="1.83203125" style="4" customWidth="1"/>
    <col min="4361" max="4596" width="8.83203125" style="4"/>
    <col min="4597" max="4598" width="2.5" style="4" customWidth="1"/>
    <col min="4599" max="4599" width="15.5" style="4" customWidth="1"/>
    <col min="4600" max="4600" width="14.08203125" style="4" customWidth="1"/>
    <col min="4601" max="4615" width="5.58203125" style="4" customWidth="1"/>
    <col min="4616" max="4616" width="1.83203125" style="4" customWidth="1"/>
    <col min="4617" max="4852" width="8.83203125" style="4"/>
    <col min="4853" max="4854" width="2.5" style="4" customWidth="1"/>
    <col min="4855" max="4855" width="15.5" style="4" customWidth="1"/>
    <col min="4856" max="4856" width="14.08203125" style="4" customWidth="1"/>
    <col min="4857" max="4871" width="5.58203125" style="4" customWidth="1"/>
    <col min="4872" max="4872" width="1.83203125" style="4" customWidth="1"/>
    <col min="4873" max="5108" width="8.83203125" style="4"/>
    <col min="5109" max="5110" width="2.5" style="4" customWidth="1"/>
    <col min="5111" max="5111" width="15.5" style="4" customWidth="1"/>
    <col min="5112" max="5112" width="14.08203125" style="4" customWidth="1"/>
    <col min="5113" max="5127" width="5.58203125" style="4" customWidth="1"/>
    <col min="5128" max="5128" width="1.83203125" style="4" customWidth="1"/>
    <col min="5129" max="5364" width="8.83203125" style="4"/>
    <col min="5365" max="5366" width="2.5" style="4" customWidth="1"/>
    <col min="5367" max="5367" width="15.5" style="4" customWidth="1"/>
    <col min="5368" max="5368" width="14.08203125" style="4" customWidth="1"/>
    <col min="5369" max="5383" width="5.58203125" style="4" customWidth="1"/>
    <col min="5384" max="5384" width="1.83203125" style="4" customWidth="1"/>
    <col min="5385" max="5620" width="8.83203125" style="4"/>
    <col min="5621" max="5622" width="2.5" style="4" customWidth="1"/>
    <col min="5623" max="5623" width="15.5" style="4" customWidth="1"/>
    <col min="5624" max="5624" width="14.08203125" style="4" customWidth="1"/>
    <col min="5625" max="5639" width="5.58203125" style="4" customWidth="1"/>
    <col min="5640" max="5640" width="1.83203125" style="4" customWidth="1"/>
    <col min="5641" max="5876" width="8.83203125" style="4"/>
    <col min="5877" max="5878" width="2.5" style="4" customWidth="1"/>
    <col min="5879" max="5879" width="15.5" style="4" customWidth="1"/>
    <col min="5880" max="5880" width="14.08203125" style="4" customWidth="1"/>
    <col min="5881" max="5895" width="5.58203125" style="4" customWidth="1"/>
    <col min="5896" max="5896" width="1.83203125" style="4" customWidth="1"/>
    <col min="5897" max="6132" width="8.83203125" style="4"/>
    <col min="6133" max="6134" width="2.5" style="4" customWidth="1"/>
    <col min="6135" max="6135" width="15.5" style="4" customWidth="1"/>
    <col min="6136" max="6136" width="14.08203125" style="4" customWidth="1"/>
    <col min="6137" max="6151" width="5.58203125" style="4" customWidth="1"/>
    <col min="6152" max="6152" width="1.83203125" style="4" customWidth="1"/>
    <col min="6153" max="6388" width="8.83203125" style="4"/>
    <col min="6389" max="6390" width="2.5" style="4" customWidth="1"/>
    <col min="6391" max="6391" width="15.5" style="4" customWidth="1"/>
    <col min="6392" max="6392" width="14.08203125" style="4" customWidth="1"/>
    <col min="6393" max="6407" width="5.58203125" style="4" customWidth="1"/>
    <col min="6408" max="6408" width="1.83203125" style="4" customWidth="1"/>
    <col min="6409" max="6644" width="8.83203125" style="4"/>
    <col min="6645" max="6646" width="2.5" style="4" customWidth="1"/>
    <col min="6647" max="6647" width="15.5" style="4" customWidth="1"/>
    <col min="6648" max="6648" width="14.08203125" style="4" customWidth="1"/>
    <col min="6649" max="6663" width="5.58203125" style="4" customWidth="1"/>
    <col min="6664" max="6664" width="1.83203125" style="4" customWidth="1"/>
    <col min="6665" max="6900" width="8.83203125" style="4"/>
    <col min="6901" max="6902" width="2.5" style="4" customWidth="1"/>
    <col min="6903" max="6903" width="15.5" style="4" customWidth="1"/>
    <col min="6904" max="6904" width="14.08203125" style="4" customWidth="1"/>
    <col min="6905" max="6919" width="5.58203125" style="4" customWidth="1"/>
    <col min="6920" max="6920" width="1.83203125" style="4" customWidth="1"/>
    <col min="6921" max="7156" width="8.83203125" style="4"/>
    <col min="7157" max="7158" width="2.5" style="4" customWidth="1"/>
    <col min="7159" max="7159" width="15.5" style="4" customWidth="1"/>
    <col min="7160" max="7160" width="14.08203125" style="4" customWidth="1"/>
    <col min="7161" max="7175" width="5.58203125" style="4" customWidth="1"/>
    <col min="7176" max="7176" width="1.83203125" style="4" customWidth="1"/>
    <col min="7177" max="7412" width="8.83203125" style="4"/>
    <col min="7413" max="7414" width="2.5" style="4" customWidth="1"/>
    <col min="7415" max="7415" width="15.5" style="4" customWidth="1"/>
    <col min="7416" max="7416" width="14.08203125" style="4" customWidth="1"/>
    <col min="7417" max="7431" width="5.58203125" style="4" customWidth="1"/>
    <col min="7432" max="7432" width="1.83203125" style="4" customWidth="1"/>
    <col min="7433" max="7668" width="8.83203125" style="4"/>
    <col min="7669" max="7670" width="2.5" style="4" customWidth="1"/>
    <col min="7671" max="7671" width="15.5" style="4" customWidth="1"/>
    <col min="7672" max="7672" width="14.08203125" style="4" customWidth="1"/>
    <col min="7673" max="7687" width="5.58203125" style="4" customWidth="1"/>
    <col min="7688" max="7688" width="1.83203125" style="4" customWidth="1"/>
    <col min="7689" max="7924" width="8.83203125" style="4"/>
    <col min="7925" max="7926" width="2.5" style="4" customWidth="1"/>
    <col min="7927" max="7927" width="15.5" style="4" customWidth="1"/>
    <col min="7928" max="7928" width="14.08203125" style="4" customWidth="1"/>
    <col min="7929" max="7943" width="5.58203125" style="4" customWidth="1"/>
    <col min="7944" max="7944" width="1.83203125" style="4" customWidth="1"/>
    <col min="7945" max="8180" width="8.83203125" style="4"/>
    <col min="8181" max="8182" width="2.5" style="4" customWidth="1"/>
    <col min="8183" max="8183" width="15.5" style="4" customWidth="1"/>
    <col min="8184" max="8184" width="14.08203125" style="4" customWidth="1"/>
    <col min="8185" max="8199" width="5.58203125" style="4" customWidth="1"/>
    <col min="8200" max="8200" width="1.83203125" style="4" customWidth="1"/>
    <col min="8201" max="8436" width="8.83203125" style="4"/>
    <col min="8437" max="8438" width="2.5" style="4" customWidth="1"/>
    <col min="8439" max="8439" width="15.5" style="4" customWidth="1"/>
    <col min="8440" max="8440" width="14.08203125" style="4" customWidth="1"/>
    <col min="8441" max="8455" width="5.58203125" style="4" customWidth="1"/>
    <col min="8456" max="8456" width="1.83203125" style="4" customWidth="1"/>
    <col min="8457" max="8692" width="8.83203125" style="4"/>
    <col min="8693" max="8694" width="2.5" style="4" customWidth="1"/>
    <col min="8695" max="8695" width="15.5" style="4" customWidth="1"/>
    <col min="8696" max="8696" width="14.08203125" style="4" customWidth="1"/>
    <col min="8697" max="8711" width="5.58203125" style="4" customWidth="1"/>
    <col min="8712" max="8712" width="1.83203125" style="4" customWidth="1"/>
    <col min="8713" max="8948" width="8.83203125" style="4"/>
    <col min="8949" max="8950" width="2.5" style="4" customWidth="1"/>
    <col min="8951" max="8951" width="15.5" style="4" customWidth="1"/>
    <col min="8952" max="8952" width="14.08203125" style="4" customWidth="1"/>
    <col min="8953" max="8967" width="5.58203125" style="4" customWidth="1"/>
    <col min="8968" max="8968" width="1.83203125" style="4" customWidth="1"/>
    <col min="8969" max="9204" width="8.83203125" style="4"/>
    <col min="9205" max="9206" width="2.5" style="4" customWidth="1"/>
    <col min="9207" max="9207" width="15.5" style="4" customWidth="1"/>
    <col min="9208" max="9208" width="14.08203125" style="4" customWidth="1"/>
    <col min="9209" max="9223" width="5.58203125" style="4" customWidth="1"/>
    <col min="9224" max="9224" width="1.83203125" style="4" customWidth="1"/>
    <col min="9225" max="9460" width="8.83203125" style="4"/>
    <col min="9461" max="9462" width="2.5" style="4" customWidth="1"/>
    <col min="9463" max="9463" width="15.5" style="4" customWidth="1"/>
    <col min="9464" max="9464" width="14.08203125" style="4" customWidth="1"/>
    <col min="9465" max="9479" width="5.58203125" style="4" customWidth="1"/>
    <col min="9480" max="9480" width="1.83203125" style="4" customWidth="1"/>
    <col min="9481" max="9716" width="8.83203125" style="4"/>
    <col min="9717" max="9718" width="2.5" style="4" customWidth="1"/>
    <col min="9719" max="9719" width="15.5" style="4" customWidth="1"/>
    <col min="9720" max="9720" width="14.08203125" style="4" customWidth="1"/>
    <col min="9721" max="9735" width="5.58203125" style="4" customWidth="1"/>
    <col min="9736" max="9736" width="1.83203125" style="4" customWidth="1"/>
    <col min="9737" max="9972" width="8.83203125" style="4"/>
    <col min="9973" max="9974" width="2.5" style="4" customWidth="1"/>
    <col min="9975" max="9975" width="15.5" style="4" customWidth="1"/>
    <col min="9976" max="9976" width="14.08203125" style="4" customWidth="1"/>
    <col min="9977" max="9991" width="5.58203125" style="4" customWidth="1"/>
    <col min="9992" max="9992" width="1.83203125" style="4" customWidth="1"/>
    <col min="9993" max="10228" width="8.83203125" style="4"/>
    <col min="10229" max="10230" width="2.5" style="4" customWidth="1"/>
    <col min="10231" max="10231" width="15.5" style="4" customWidth="1"/>
    <col min="10232" max="10232" width="14.08203125" style="4" customWidth="1"/>
    <col min="10233" max="10247" width="5.58203125" style="4" customWidth="1"/>
    <col min="10248" max="10248" width="1.83203125" style="4" customWidth="1"/>
    <col min="10249" max="10484" width="8.83203125" style="4"/>
    <col min="10485" max="10486" width="2.5" style="4" customWidth="1"/>
    <col min="10487" max="10487" width="15.5" style="4" customWidth="1"/>
    <col min="10488" max="10488" width="14.08203125" style="4" customWidth="1"/>
    <col min="10489" max="10503" width="5.58203125" style="4" customWidth="1"/>
    <col min="10504" max="10504" width="1.83203125" style="4" customWidth="1"/>
    <col min="10505" max="10740" width="8.83203125" style="4"/>
    <col min="10741" max="10742" width="2.5" style="4" customWidth="1"/>
    <col min="10743" max="10743" width="15.5" style="4" customWidth="1"/>
    <col min="10744" max="10744" width="14.08203125" style="4" customWidth="1"/>
    <col min="10745" max="10759" width="5.58203125" style="4" customWidth="1"/>
    <col min="10760" max="10760" width="1.83203125" style="4" customWidth="1"/>
    <col min="10761" max="10996" width="8.83203125" style="4"/>
    <col min="10997" max="10998" width="2.5" style="4" customWidth="1"/>
    <col min="10999" max="10999" width="15.5" style="4" customWidth="1"/>
    <col min="11000" max="11000" width="14.08203125" style="4" customWidth="1"/>
    <col min="11001" max="11015" width="5.58203125" style="4" customWidth="1"/>
    <col min="11016" max="11016" width="1.83203125" style="4" customWidth="1"/>
    <col min="11017" max="11252" width="8.83203125" style="4"/>
    <col min="11253" max="11254" width="2.5" style="4" customWidth="1"/>
    <col min="11255" max="11255" width="15.5" style="4" customWidth="1"/>
    <col min="11256" max="11256" width="14.08203125" style="4" customWidth="1"/>
    <col min="11257" max="11271" width="5.58203125" style="4" customWidth="1"/>
    <col min="11272" max="11272" width="1.83203125" style="4" customWidth="1"/>
    <col min="11273" max="11508" width="8.83203125" style="4"/>
    <col min="11509" max="11510" width="2.5" style="4" customWidth="1"/>
    <col min="11511" max="11511" width="15.5" style="4" customWidth="1"/>
    <col min="11512" max="11512" width="14.08203125" style="4" customWidth="1"/>
    <col min="11513" max="11527" width="5.58203125" style="4" customWidth="1"/>
    <col min="11528" max="11528" width="1.83203125" style="4" customWidth="1"/>
    <col min="11529" max="11764" width="8.83203125" style="4"/>
    <col min="11765" max="11766" width="2.5" style="4" customWidth="1"/>
    <col min="11767" max="11767" width="15.5" style="4" customWidth="1"/>
    <col min="11768" max="11768" width="14.08203125" style="4" customWidth="1"/>
    <col min="11769" max="11783" width="5.58203125" style="4" customWidth="1"/>
    <col min="11784" max="11784" width="1.83203125" style="4" customWidth="1"/>
    <col min="11785" max="12020" width="8.83203125" style="4"/>
    <col min="12021" max="12022" width="2.5" style="4" customWidth="1"/>
    <col min="12023" max="12023" width="15.5" style="4" customWidth="1"/>
    <col min="12024" max="12024" width="14.08203125" style="4" customWidth="1"/>
    <col min="12025" max="12039" width="5.58203125" style="4" customWidth="1"/>
    <col min="12040" max="12040" width="1.83203125" style="4" customWidth="1"/>
    <col min="12041" max="12276" width="8.83203125" style="4"/>
    <col min="12277" max="12278" width="2.5" style="4" customWidth="1"/>
    <col min="12279" max="12279" width="15.5" style="4" customWidth="1"/>
    <col min="12280" max="12280" width="14.08203125" style="4" customWidth="1"/>
    <col min="12281" max="12295" width="5.58203125" style="4" customWidth="1"/>
    <col min="12296" max="12296" width="1.83203125" style="4" customWidth="1"/>
    <col min="12297" max="12532" width="8.83203125" style="4"/>
    <col min="12533" max="12534" width="2.5" style="4" customWidth="1"/>
    <col min="12535" max="12535" width="15.5" style="4" customWidth="1"/>
    <col min="12536" max="12536" width="14.08203125" style="4" customWidth="1"/>
    <col min="12537" max="12551" width="5.58203125" style="4" customWidth="1"/>
    <col min="12552" max="12552" width="1.83203125" style="4" customWidth="1"/>
    <col min="12553" max="12788" width="8.83203125" style="4"/>
    <col min="12789" max="12790" width="2.5" style="4" customWidth="1"/>
    <col min="12791" max="12791" width="15.5" style="4" customWidth="1"/>
    <col min="12792" max="12792" width="14.08203125" style="4" customWidth="1"/>
    <col min="12793" max="12807" width="5.58203125" style="4" customWidth="1"/>
    <col min="12808" max="12808" width="1.83203125" style="4" customWidth="1"/>
    <col min="12809" max="13044" width="8.83203125" style="4"/>
    <col min="13045" max="13046" width="2.5" style="4" customWidth="1"/>
    <col min="13047" max="13047" width="15.5" style="4" customWidth="1"/>
    <col min="13048" max="13048" width="14.08203125" style="4" customWidth="1"/>
    <col min="13049" max="13063" width="5.58203125" style="4" customWidth="1"/>
    <col min="13064" max="13064" width="1.83203125" style="4" customWidth="1"/>
    <col min="13065" max="13300" width="8.83203125" style="4"/>
    <col min="13301" max="13302" width="2.5" style="4" customWidth="1"/>
    <col min="13303" max="13303" width="15.5" style="4" customWidth="1"/>
    <col min="13304" max="13304" width="14.08203125" style="4" customWidth="1"/>
    <col min="13305" max="13319" width="5.58203125" style="4" customWidth="1"/>
    <col min="13320" max="13320" width="1.83203125" style="4" customWidth="1"/>
    <col min="13321" max="13556" width="8.83203125" style="4"/>
    <col min="13557" max="13558" width="2.5" style="4" customWidth="1"/>
    <col min="13559" max="13559" width="15.5" style="4" customWidth="1"/>
    <col min="13560" max="13560" width="14.08203125" style="4" customWidth="1"/>
    <col min="13561" max="13575" width="5.58203125" style="4" customWidth="1"/>
    <col min="13576" max="13576" width="1.83203125" style="4" customWidth="1"/>
    <col min="13577" max="13812" width="8.83203125" style="4"/>
    <col min="13813" max="13814" width="2.5" style="4" customWidth="1"/>
    <col min="13815" max="13815" width="15.5" style="4" customWidth="1"/>
    <col min="13816" max="13816" width="14.08203125" style="4" customWidth="1"/>
    <col min="13817" max="13831" width="5.58203125" style="4" customWidth="1"/>
    <col min="13832" max="13832" width="1.83203125" style="4" customWidth="1"/>
    <col min="13833" max="14068" width="8.83203125" style="4"/>
    <col min="14069" max="14070" width="2.5" style="4" customWidth="1"/>
    <col min="14071" max="14071" width="15.5" style="4" customWidth="1"/>
    <col min="14072" max="14072" width="14.08203125" style="4" customWidth="1"/>
    <col min="14073" max="14087" width="5.58203125" style="4" customWidth="1"/>
    <col min="14088" max="14088" width="1.83203125" style="4" customWidth="1"/>
    <col min="14089" max="14324" width="8.83203125" style="4"/>
    <col min="14325" max="14326" width="2.5" style="4" customWidth="1"/>
    <col min="14327" max="14327" width="15.5" style="4" customWidth="1"/>
    <col min="14328" max="14328" width="14.08203125" style="4" customWidth="1"/>
    <col min="14329" max="14343" width="5.58203125" style="4" customWidth="1"/>
    <col min="14344" max="14344" width="1.83203125" style="4" customWidth="1"/>
    <col min="14345" max="14580" width="8.83203125" style="4"/>
    <col min="14581" max="14582" width="2.5" style="4" customWidth="1"/>
    <col min="14583" max="14583" width="15.5" style="4" customWidth="1"/>
    <col min="14584" max="14584" width="14.08203125" style="4" customWidth="1"/>
    <col min="14585" max="14599" width="5.58203125" style="4" customWidth="1"/>
    <col min="14600" max="14600" width="1.83203125" style="4" customWidth="1"/>
    <col min="14601" max="14836" width="8.83203125" style="4"/>
    <col min="14837" max="14838" width="2.5" style="4" customWidth="1"/>
    <col min="14839" max="14839" width="15.5" style="4" customWidth="1"/>
    <col min="14840" max="14840" width="14.08203125" style="4" customWidth="1"/>
    <col min="14841" max="14855" width="5.58203125" style="4" customWidth="1"/>
    <col min="14856" max="14856" width="1.83203125" style="4" customWidth="1"/>
    <col min="14857" max="15092" width="8.83203125" style="4"/>
    <col min="15093" max="15094" width="2.5" style="4" customWidth="1"/>
    <col min="15095" max="15095" width="15.5" style="4" customWidth="1"/>
    <col min="15096" max="15096" width="14.08203125" style="4" customWidth="1"/>
    <col min="15097" max="15111" width="5.58203125" style="4" customWidth="1"/>
    <col min="15112" max="15112" width="1.83203125" style="4" customWidth="1"/>
    <col min="15113" max="15348" width="8.83203125" style="4"/>
    <col min="15349" max="15350" width="2.5" style="4" customWidth="1"/>
    <col min="15351" max="15351" width="15.5" style="4" customWidth="1"/>
    <col min="15352" max="15352" width="14.08203125" style="4" customWidth="1"/>
    <col min="15353" max="15367" width="5.58203125" style="4" customWidth="1"/>
    <col min="15368" max="15368" width="1.83203125" style="4" customWidth="1"/>
    <col min="15369" max="15604" width="8.83203125" style="4"/>
    <col min="15605" max="15606" width="2.5" style="4" customWidth="1"/>
    <col min="15607" max="15607" width="15.5" style="4" customWidth="1"/>
    <col min="15608" max="15608" width="14.08203125" style="4" customWidth="1"/>
    <col min="15609" max="15623" width="5.58203125" style="4" customWidth="1"/>
    <col min="15624" max="15624" width="1.83203125" style="4" customWidth="1"/>
    <col min="15625" max="15860" width="8.83203125" style="4"/>
    <col min="15861" max="15862" width="2.5" style="4" customWidth="1"/>
    <col min="15863" max="15863" width="15.5" style="4" customWidth="1"/>
    <col min="15864" max="15864" width="14.08203125" style="4" customWidth="1"/>
    <col min="15865" max="15879" width="5.58203125" style="4" customWidth="1"/>
    <col min="15880" max="15880" width="1.83203125" style="4" customWidth="1"/>
    <col min="15881" max="16116" width="8.83203125" style="4"/>
    <col min="16117" max="16118" width="2.5" style="4" customWidth="1"/>
    <col min="16119" max="16119" width="15.5" style="4" customWidth="1"/>
    <col min="16120" max="16120" width="14.08203125" style="4" customWidth="1"/>
    <col min="16121" max="16135" width="5.58203125" style="4" customWidth="1"/>
    <col min="16136" max="16136" width="1.83203125" style="4" customWidth="1"/>
    <col min="16137" max="16384" width="8.83203125" style="4"/>
  </cols>
  <sheetData>
    <row r="1" spans="1:8" ht="14">
      <c r="A1" s="185"/>
      <c r="B1" s="36"/>
    </row>
    <row r="2" spans="1:8" ht="15" customHeight="1">
      <c r="A2" s="173"/>
      <c r="B2" s="173" t="s">
        <v>352</v>
      </c>
    </row>
    <row r="3" spans="1:8" ht="6.75" customHeight="1">
      <c r="A3" s="39"/>
      <c r="B3" s="36"/>
    </row>
    <row r="4" spans="1:8" s="11" customFormat="1" ht="12.5" thickBot="1">
      <c r="B4" s="21" t="s">
        <v>421</v>
      </c>
      <c r="C4" s="12"/>
      <c r="D4" s="12"/>
      <c r="E4" s="12"/>
      <c r="F4" s="12"/>
      <c r="G4" s="12"/>
      <c r="H4" s="12"/>
    </row>
    <row r="5" spans="1:8" ht="15" customHeight="1" thickBot="1">
      <c r="B5" s="355" t="s">
        <v>37</v>
      </c>
      <c r="C5" s="356" t="s">
        <v>33</v>
      </c>
      <c r="D5" s="359"/>
      <c r="E5" s="357" t="s">
        <v>32</v>
      </c>
      <c r="F5" s="357" t="s">
        <v>31</v>
      </c>
      <c r="G5" s="357" t="s">
        <v>30</v>
      </c>
      <c r="H5" s="358" t="s">
        <v>29</v>
      </c>
    </row>
    <row r="6" spans="1:8" ht="15" customHeight="1" thickTop="1">
      <c r="B6" s="1243" t="s">
        <v>36</v>
      </c>
      <c r="C6" s="1243" t="s">
        <v>34</v>
      </c>
      <c r="D6" s="360" t="s">
        <v>27</v>
      </c>
      <c r="E6" s="714"/>
      <c r="F6" s="714"/>
      <c r="G6" s="714"/>
      <c r="H6" s="715"/>
    </row>
    <row r="7" spans="1:8" ht="15" customHeight="1">
      <c r="B7" s="1244"/>
      <c r="C7" s="1244"/>
      <c r="D7" s="361" t="s">
        <v>26</v>
      </c>
      <c r="E7" s="716"/>
      <c r="F7" s="717"/>
      <c r="G7" s="717"/>
      <c r="H7" s="197"/>
    </row>
    <row r="8" spans="1:8" ht="15" customHeight="1">
      <c r="B8" s="1244"/>
      <c r="C8" s="1244"/>
      <c r="D8" s="361" t="s">
        <v>25</v>
      </c>
      <c r="E8" s="718"/>
      <c r="F8" s="718"/>
      <c r="G8" s="718"/>
      <c r="H8" s="197"/>
    </row>
    <row r="9" spans="1:8" ht="28.4" customHeight="1">
      <c r="B9" s="1244"/>
      <c r="C9" s="1244"/>
      <c r="D9" s="638" t="s">
        <v>365</v>
      </c>
      <c r="E9" s="1234"/>
      <c r="F9" s="1235"/>
      <c r="G9" s="1235"/>
      <c r="H9" s="1236"/>
    </row>
    <row r="10" spans="1:8" ht="12.5">
      <c r="B10" s="1245"/>
      <c r="C10" s="1245"/>
      <c r="D10" s="361" t="s">
        <v>35</v>
      </c>
      <c r="E10" s="196"/>
      <c r="F10" s="196"/>
      <c r="G10" s="196"/>
      <c r="H10" s="197"/>
    </row>
    <row r="11" spans="1:8" ht="15" customHeight="1">
      <c r="B11" s="1237" t="s">
        <v>28</v>
      </c>
      <c r="C11" s="1238"/>
      <c r="D11" s="362" t="s">
        <v>27</v>
      </c>
      <c r="E11" s="196"/>
      <c r="F11" s="196"/>
      <c r="G11" s="196"/>
      <c r="H11" s="197"/>
    </row>
    <row r="12" spans="1:8" ht="15" customHeight="1">
      <c r="B12" s="1239"/>
      <c r="C12" s="1240"/>
      <c r="D12" s="362" t="s">
        <v>26</v>
      </c>
      <c r="E12" s="196"/>
      <c r="F12" s="196"/>
      <c r="G12" s="196"/>
      <c r="H12" s="197"/>
    </row>
    <row r="13" spans="1:8" ht="15" customHeight="1">
      <c r="B13" s="1239"/>
      <c r="C13" s="1240"/>
      <c r="D13" s="362" t="s">
        <v>25</v>
      </c>
      <c r="E13" s="198"/>
      <c r="F13" s="198"/>
      <c r="G13" s="198"/>
      <c r="H13" s="197"/>
    </row>
    <row r="14" spans="1:8" ht="15" customHeight="1">
      <c r="B14" s="1239"/>
      <c r="C14" s="1240"/>
      <c r="D14" s="362" t="s">
        <v>35</v>
      </c>
      <c r="E14" s="196"/>
      <c r="F14" s="196"/>
      <c r="G14" s="196"/>
      <c r="H14" s="197"/>
    </row>
    <row r="15" spans="1:8" ht="15" customHeight="1">
      <c r="B15" s="1237" t="s">
        <v>422</v>
      </c>
      <c r="C15" s="1238"/>
      <c r="D15" s="362" t="s">
        <v>27</v>
      </c>
      <c r="E15" s="196"/>
      <c r="F15" s="196"/>
      <c r="G15" s="196"/>
      <c r="H15" s="197"/>
    </row>
    <row r="16" spans="1:8" ht="15" customHeight="1">
      <c r="B16" s="1239"/>
      <c r="C16" s="1240"/>
      <c r="D16" s="362" t="s">
        <v>26</v>
      </c>
      <c r="E16" s="196"/>
      <c r="F16" s="196"/>
      <c r="G16" s="196"/>
      <c r="H16" s="197"/>
    </row>
    <row r="17" spans="1:8" ht="15" customHeight="1">
      <c r="B17" s="1239"/>
      <c r="C17" s="1240"/>
      <c r="D17" s="362" t="s">
        <v>25</v>
      </c>
      <c r="E17" s="198"/>
      <c r="F17" s="198"/>
      <c r="G17" s="198"/>
      <c r="H17" s="197"/>
    </row>
    <row r="18" spans="1:8" ht="15" customHeight="1" thickBot="1">
      <c r="B18" s="1241"/>
      <c r="C18" s="1242"/>
      <c r="D18" s="639" t="s">
        <v>35</v>
      </c>
      <c r="E18" s="199"/>
      <c r="F18" s="199"/>
      <c r="G18" s="199"/>
      <c r="H18" s="200"/>
    </row>
    <row r="19" spans="1:8" ht="7.5" customHeight="1">
      <c r="B19" s="20"/>
      <c r="C19" s="20"/>
      <c r="D19" s="363"/>
      <c r="E19" s="15"/>
    </row>
    <row r="20" spans="1:8" ht="16.5" customHeight="1" thickBot="1">
      <c r="B20" s="55" t="s">
        <v>401</v>
      </c>
      <c r="C20" s="180"/>
      <c r="D20" s="364"/>
      <c r="E20" s="182"/>
      <c r="F20" s="40"/>
      <c r="G20" s="36"/>
      <c r="H20" s="36"/>
    </row>
    <row r="21" spans="1:8" ht="15" customHeight="1" thickBot="1">
      <c r="B21" s="1252"/>
      <c r="C21" s="1253"/>
      <c r="D21" s="359"/>
      <c r="E21" s="357" t="s">
        <v>32</v>
      </c>
      <c r="F21" s="357" t="s">
        <v>31</v>
      </c>
      <c r="G21" s="357" t="s">
        <v>30</v>
      </c>
      <c r="H21" s="358" t="s">
        <v>29</v>
      </c>
    </row>
    <row r="22" spans="1:8" ht="15" customHeight="1" thickTop="1">
      <c r="B22" s="1246" t="s">
        <v>34</v>
      </c>
      <c r="C22" s="1247"/>
      <c r="D22" s="360" t="s">
        <v>27</v>
      </c>
      <c r="E22" s="719"/>
      <c r="F22" s="720"/>
      <c r="G22" s="720"/>
      <c r="H22" s="715"/>
    </row>
    <row r="23" spans="1:8" ht="15" customHeight="1">
      <c r="B23" s="1248"/>
      <c r="C23" s="1249"/>
      <c r="D23" s="361" t="s">
        <v>26</v>
      </c>
      <c r="E23" s="721"/>
      <c r="F23" s="196"/>
      <c r="G23" s="196"/>
      <c r="H23" s="197"/>
    </row>
    <row r="24" spans="1:8" ht="15" customHeight="1">
      <c r="B24" s="1248"/>
      <c r="C24" s="1249"/>
      <c r="D24" s="361" t="s">
        <v>25</v>
      </c>
      <c r="E24" s="722"/>
      <c r="F24" s="198"/>
      <c r="G24" s="198"/>
      <c r="H24" s="197"/>
    </row>
    <row r="25" spans="1:8" ht="28.4" customHeight="1">
      <c r="B25" s="1248"/>
      <c r="C25" s="1249"/>
      <c r="D25" s="638" t="s">
        <v>365</v>
      </c>
      <c r="E25" s="1234"/>
      <c r="F25" s="1235"/>
      <c r="G25" s="1235"/>
      <c r="H25" s="1236"/>
    </row>
    <row r="26" spans="1:8" ht="12.5">
      <c r="B26" s="1250"/>
      <c r="C26" s="1251"/>
      <c r="D26" s="361" t="s">
        <v>35</v>
      </c>
      <c r="E26" s="196"/>
      <c r="F26" s="196"/>
      <c r="G26" s="196"/>
      <c r="H26" s="197"/>
    </row>
    <row r="27" spans="1:8" ht="15" customHeight="1">
      <c r="B27" s="1237" t="s">
        <v>423</v>
      </c>
      <c r="C27" s="1238"/>
      <c r="D27" s="362" t="s">
        <v>27</v>
      </c>
      <c r="E27" s="196"/>
      <c r="F27" s="196"/>
      <c r="G27" s="196"/>
      <c r="H27" s="197"/>
    </row>
    <row r="28" spans="1:8" ht="15" customHeight="1">
      <c r="B28" s="1239"/>
      <c r="C28" s="1240"/>
      <c r="D28" s="362" t="s">
        <v>26</v>
      </c>
      <c r="E28" s="196"/>
      <c r="F28" s="196"/>
      <c r="G28" s="196"/>
      <c r="H28" s="197"/>
    </row>
    <row r="29" spans="1:8" ht="15" customHeight="1">
      <c r="B29" s="1239"/>
      <c r="C29" s="1240"/>
      <c r="D29" s="362" t="s">
        <v>25</v>
      </c>
      <c r="E29" s="198"/>
      <c r="F29" s="198"/>
      <c r="G29" s="198"/>
      <c r="H29" s="197"/>
    </row>
    <row r="30" spans="1:8" ht="15" customHeight="1" thickBot="1">
      <c r="B30" s="1241"/>
      <c r="C30" s="1242"/>
      <c r="D30" s="639" t="s">
        <v>35</v>
      </c>
      <c r="E30" s="199"/>
      <c r="F30" s="199"/>
      <c r="G30" s="199"/>
      <c r="H30" s="200"/>
    </row>
    <row r="31" spans="1:8" ht="12" customHeight="1">
      <c r="B31" s="20"/>
      <c r="C31" s="20"/>
      <c r="D31" s="363"/>
      <c r="E31" s="15"/>
    </row>
    <row r="32" spans="1:8" s="11" customFormat="1" ht="12">
      <c r="A32" s="12" t="s">
        <v>24</v>
      </c>
      <c r="B32" s="12"/>
      <c r="C32" s="12"/>
      <c r="D32" s="14"/>
      <c r="E32" s="14"/>
      <c r="F32" s="13"/>
      <c r="G32" s="12"/>
      <c r="H32" s="12"/>
    </row>
    <row r="33" spans="1:8" s="11" customFormat="1" ht="23">
      <c r="A33" s="9" t="s">
        <v>23</v>
      </c>
      <c r="B33" s="326" t="s">
        <v>424</v>
      </c>
      <c r="C33" s="326"/>
      <c r="D33" s="365"/>
      <c r="E33" s="326"/>
      <c r="F33" s="326"/>
      <c r="G33" s="326"/>
      <c r="H33" s="12"/>
    </row>
    <row r="34" spans="1:8" s="11" customFormat="1" ht="24" customHeight="1">
      <c r="A34" s="9" t="s">
        <v>22</v>
      </c>
      <c r="B34" s="326" t="s">
        <v>747</v>
      </c>
      <c r="C34" s="548"/>
      <c r="D34" s="549"/>
      <c r="E34" s="548"/>
      <c r="F34" s="548"/>
      <c r="G34" s="548"/>
      <c r="H34" s="548"/>
    </row>
    <row r="35" spans="1:8" s="11" customFormat="1" ht="36" customHeight="1">
      <c r="A35" s="9" t="s">
        <v>21</v>
      </c>
      <c r="B35" s="1233" t="s">
        <v>562</v>
      </c>
      <c r="C35" s="1233"/>
      <c r="D35" s="1233"/>
      <c r="E35" s="1233"/>
      <c r="F35" s="1233"/>
      <c r="G35" s="1233"/>
      <c r="H35" s="1233"/>
    </row>
    <row r="36" spans="1:8" s="11" customFormat="1" ht="24" customHeight="1">
      <c r="A36" s="9" t="s">
        <v>19</v>
      </c>
      <c r="B36" s="326" t="s">
        <v>350</v>
      </c>
      <c r="C36" s="548"/>
      <c r="D36" s="549"/>
      <c r="E36" s="548"/>
      <c r="F36" s="548"/>
      <c r="G36" s="548"/>
      <c r="H36" s="548"/>
    </row>
    <row r="37" spans="1:8" s="10" customFormat="1" ht="36" customHeight="1">
      <c r="A37" s="9" t="s">
        <v>18</v>
      </c>
      <c r="B37" s="1233" t="s">
        <v>351</v>
      </c>
      <c r="C37" s="1233"/>
      <c r="D37" s="1233"/>
      <c r="E37" s="1233"/>
      <c r="F37" s="1233"/>
      <c r="G37" s="1233"/>
      <c r="H37" s="1233"/>
    </row>
    <row r="38" spans="1:8" ht="12.5">
      <c r="A38" s="9" t="s">
        <v>550</v>
      </c>
      <c r="B38" s="326" t="s">
        <v>425</v>
      </c>
      <c r="C38" s="326"/>
      <c r="D38" s="365"/>
      <c r="E38" s="326"/>
      <c r="F38" s="326"/>
      <c r="G38" s="326"/>
      <c r="H38" s="8"/>
    </row>
    <row r="39" spans="1:8" ht="41.25" customHeight="1">
      <c r="A39" s="640" t="s">
        <v>17</v>
      </c>
      <c r="B39" s="1233" t="s">
        <v>426</v>
      </c>
      <c r="C39" s="1233"/>
      <c r="D39" s="1233"/>
      <c r="E39" s="1233"/>
      <c r="F39" s="1233"/>
      <c r="G39" s="1233"/>
      <c r="H39" s="1233"/>
    </row>
    <row r="40" spans="1:8" ht="27.65" customHeight="1">
      <c r="A40" s="640" t="s">
        <v>16</v>
      </c>
      <c r="B40" s="1233" t="s">
        <v>15</v>
      </c>
      <c r="C40" s="1233"/>
      <c r="D40" s="1233"/>
      <c r="E40" s="1233"/>
      <c r="F40" s="1233"/>
      <c r="G40" s="1233"/>
      <c r="H40" s="1233"/>
    </row>
  </sheetData>
  <mergeCells count="13">
    <mergeCell ref="B39:H39"/>
    <mergeCell ref="B40:H40"/>
    <mergeCell ref="E9:H9"/>
    <mergeCell ref="E25:H25"/>
    <mergeCell ref="B11:C14"/>
    <mergeCell ref="B15:C18"/>
    <mergeCell ref="B27:C30"/>
    <mergeCell ref="B6:B10"/>
    <mergeCell ref="C6:C10"/>
    <mergeCell ref="B22:C26"/>
    <mergeCell ref="B37:H37"/>
    <mergeCell ref="B35:H35"/>
    <mergeCell ref="B21:C21"/>
  </mergeCells>
  <phoneticPr fontId="12"/>
  <pageMargins left="0.62992125984251968" right="0.23622047244094491" top="0.74803149606299213" bottom="0.74803149606299213" header="0.31496062992125984" footer="0.31496062992125984"/>
  <pageSetup paperSize="9" firstPageNumber="17" fitToHeight="23456" orientation="landscape" useFirstPageNumber="1" r:id="rId1"/>
  <headerFooter alignWithMargins="0">
    <oddFooter xml:space="preserve">&amp;R
</oddFooter>
  </headerFooter>
  <rowBreaks count="1" manualBreakCount="1">
    <brk id="31"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46C5E-9E49-4448-8D4D-2511A543CECE}">
  <sheetPr codeName="Sheet12"/>
  <dimension ref="A1:J17"/>
  <sheetViews>
    <sheetView view="pageBreakPreview" zoomScaleNormal="100" zoomScaleSheetLayoutView="100" workbookViewId="0"/>
  </sheetViews>
  <sheetFormatPr defaultRowHeight="18.75" customHeight="1"/>
  <cols>
    <col min="1" max="1" width="4.08203125" style="24" customWidth="1"/>
    <col min="2" max="2" width="18.83203125" style="24" customWidth="1"/>
    <col min="3" max="6" width="12" style="24" customWidth="1"/>
    <col min="7" max="9" width="15.5" style="24" customWidth="1"/>
    <col min="10" max="255" width="8.83203125" style="24"/>
    <col min="256" max="257" width="2.5" style="24" customWidth="1"/>
    <col min="258" max="258" width="18.83203125" style="24" customWidth="1"/>
    <col min="259" max="262" width="12" style="24" customWidth="1"/>
    <col min="263" max="265" width="15.5" style="24" customWidth="1"/>
    <col min="266" max="511" width="8.83203125" style="24"/>
    <col min="512" max="513" width="2.5" style="24" customWidth="1"/>
    <col min="514" max="514" width="18.83203125" style="24" customWidth="1"/>
    <col min="515" max="518" width="12" style="24" customWidth="1"/>
    <col min="519" max="521" width="15.5" style="24" customWidth="1"/>
    <col min="522" max="767" width="8.83203125" style="24"/>
    <col min="768" max="769" width="2.5" style="24" customWidth="1"/>
    <col min="770" max="770" width="18.83203125" style="24" customWidth="1"/>
    <col min="771" max="774" width="12" style="24" customWidth="1"/>
    <col min="775" max="777" width="15.5" style="24" customWidth="1"/>
    <col min="778" max="1023" width="8.83203125" style="24"/>
    <col min="1024" max="1025" width="2.5" style="24" customWidth="1"/>
    <col min="1026" max="1026" width="18.83203125" style="24" customWidth="1"/>
    <col min="1027" max="1030" width="12" style="24" customWidth="1"/>
    <col min="1031" max="1033" width="15.5" style="24" customWidth="1"/>
    <col min="1034" max="1279" width="8.83203125" style="24"/>
    <col min="1280" max="1281" width="2.5" style="24" customWidth="1"/>
    <col min="1282" max="1282" width="18.83203125" style="24" customWidth="1"/>
    <col min="1283" max="1286" width="12" style="24" customWidth="1"/>
    <col min="1287" max="1289" width="15.5" style="24" customWidth="1"/>
    <col min="1290" max="1535" width="8.83203125" style="24"/>
    <col min="1536" max="1537" width="2.5" style="24" customWidth="1"/>
    <col min="1538" max="1538" width="18.83203125" style="24" customWidth="1"/>
    <col min="1539" max="1542" width="12" style="24" customWidth="1"/>
    <col min="1543" max="1545" width="15.5" style="24" customWidth="1"/>
    <col min="1546" max="1791" width="8.83203125" style="24"/>
    <col min="1792" max="1793" width="2.5" style="24" customWidth="1"/>
    <col min="1794" max="1794" width="18.83203125" style="24" customWidth="1"/>
    <col min="1795" max="1798" width="12" style="24" customWidth="1"/>
    <col min="1799" max="1801" width="15.5" style="24" customWidth="1"/>
    <col min="1802" max="2047" width="8.83203125" style="24"/>
    <col min="2048" max="2049" width="2.5" style="24" customWidth="1"/>
    <col min="2050" max="2050" width="18.83203125" style="24" customWidth="1"/>
    <col min="2051" max="2054" width="12" style="24" customWidth="1"/>
    <col min="2055" max="2057" width="15.5" style="24" customWidth="1"/>
    <col min="2058" max="2303" width="8.83203125" style="24"/>
    <col min="2304" max="2305" width="2.5" style="24" customWidth="1"/>
    <col min="2306" max="2306" width="18.83203125" style="24" customWidth="1"/>
    <col min="2307" max="2310" width="12" style="24" customWidth="1"/>
    <col min="2311" max="2313" width="15.5" style="24" customWidth="1"/>
    <col min="2314" max="2559" width="8.83203125" style="24"/>
    <col min="2560" max="2561" width="2.5" style="24" customWidth="1"/>
    <col min="2562" max="2562" width="18.83203125" style="24" customWidth="1"/>
    <col min="2563" max="2566" width="12" style="24" customWidth="1"/>
    <col min="2567" max="2569" width="15.5" style="24" customWidth="1"/>
    <col min="2570" max="2815" width="8.83203125" style="24"/>
    <col min="2816" max="2817" width="2.5" style="24" customWidth="1"/>
    <col min="2818" max="2818" width="18.83203125" style="24" customWidth="1"/>
    <col min="2819" max="2822" width="12" style="24" customWidth="1"/>
    <col min="2823" max="2825" width="15.5" style="24" customWidth="1"/>
    <col min="2826" max="3071" width="8.83203125" style="24"/>
    <col min="3072" max="3073" width="2.5" style="24" customWidth="1"/>
    <col min="3074" max="3074" width="18.83203125" style="24" customWidth="1"/>
    <col min="3075" max="3078" width="12" style="24" customWidth="1"/>
    <col min="3079" max="3081" width="15.5" style="24" customWidth="1"/>
    <col min="3082" max="3327" width="8.83203125" style="24"/>
    <col min="3328" max="3329" width="2.5" style="24" customWidth="1"/>
    <col min="3330" max="3330" width="18.83203125" style="24" customWidth="1"/>
    <col min="3331" max="3334" width="12" style="24" customWidth="1"/>
    <col min="3335" max="3337" width="15.5" style="24" customWidth="1"/>
    <col min="3338" max="3583" width="8.83203125" style="24"/>
    <col min="3584" max="3585" width="2.5" style="24" customWidth="1"/>
    <col min="3586" max="3586" width="18.83203125" style="24" customWidth="1"/>
    <col min="3587" max="3590" width="12" style="24" customWidth="1"/>
    <col min="3591" max="3593" width="15.5" style="24" customWidth="1"/>
    <col min="3594" max="3839" width="8.83203125" style="24"/>
    <col min="3840" max="3841" width="2.5" style="24" customWidth="1"/>
    <col min="3842" max="3842" width="18.83203125" style="24" customWidth="1"/>
    <col min="3843" max="3846" width="12" style="24" customWidth="1"/>
    <col min="3847" max="3849" width="15.5" style="24" customWidth="1"/>
    <col min="3850" max="4095" width="8.83203125" style="24"/>
    <col min="4096" max="4097" width="2.5" style="24" customWidth="1"/>
    <col min="4098" max="4098" width="18.83203125" style="24" customWidth="1"/>
    <col min="4099" max="4102" width="12" style="24" customWidth="1"/>
    <col min="4103" max="4105" width="15.5" style="24" customWidth="1"/>
    <col min="4106" max="4351" width="8.83203125" style="24"/>
    <col min="4352" max="4353" width="2.5" style="24" customWidth="1"/>
    <col min="4354" max="4354" width="18.83203125" style="24" customWidth="1"/>
    <col min="4355" max="4358" width="12" style="24" customWidth="1"/>
    <col min="4359" max="4361" width="15.5" style="24" customWidth="1"/>
    <col min="4362" max="4607" width="8.83203125" style="24"/>
    <col min="4608" max="4609" width="2.5" style="24" customWidth="1"/>
    <col min="4610" max="4610" width="18.83203125" style="24" customWidth="1"/>
    <col min="4611" max="4614" width="12" style="24" customWidth="1"/>
    <col min="4615" max="4617" width="15.5" style="24" customWidth="1"/>
    <col min="4618" max="4863" width="8.83203125" style="24"/>
    <col min="4864" max="4865" width="2.5" style="24" customWidth="1"/>
    <col min="4866" max="4866" width="18.83203125" style="24" customWidth="1"/>
    <col min="4867" max="4870" width="12" style="24" customWidth="1"/>
    <col min="4871" max="4873" width="15.5" style="24" customWidth="1"/>
    <col min="4874" max="5119" width="8.83203125" style="24"/>
    <col min="5120" max="5121" width="2.5" style="24" customWidth="1"/>
    <col min="5122" max="5122" width="18.83203125" style="24" customWidth="1"/>
    <col min="5123" max="5126" width="12" style="24" customWidth="1"/>
    <col min="5127" max="5129" width="15.5" style="24" customWidth="1"/>
    <col min="5130" max="5375" width="8.83203125" style="24"/>
    <col min="5376" max="5377" width="2.5" style="24" customWidth="1"/>
    <col min="5378" max="5378" width="18.83203125" style="24" customWidth="1"/>
    <col min="5379" max="5382" width="12" style="24" customWidth="1"/>
    <col min="5383" max="5385" width="15.5" style="24" customWidth="1"/>
    <col min="5386" max="5631" width="8.83203125" style="24"/>
    <col min="5632" max="5633" width="2.5" style="24" customWidth="1"/>
    <col min="5634" max="5634" width="18.83203125" style="24" customWidth="1"/>
    <col min="5635" max="5638" width="12" style="24" customWidth="1"/>
    <col min="5639" max="5641" width="15.5" style="24" customWidth="1"/>
    <col min="5642" max="5887" width="8.83203125" style="24"/>
    <col min="5888" max="5889" width="2.5" style="24" customWidth="1"/>
    <col min="5890" max="5890" width="18.83203125" style="24" customWidth="1"/>
    <col min="5891" max="5894" width="12" style="24" customWidth="1"/>
    <col min="5895" max="5897" width="15.5" style="24" customWidth="1"/>
    <col min="5898" max="6143" width="8.83203125" style="24"/>
    <col min="6144" max="6145" width="2.5" style="24" customWidth="1"/>
    <col min="6146" max="6146" width="18.83203125" style="24" customWidth="1"/>
    <col min="6147" max="6150" width="12" style="24" customWidth="1"/>
    <col min="6151" max="6153" width="15.5" style="24" customWidth="1"/>
    <col min="6154" max="6399" width="8.83203125" style="24"/>
    <col min="6400" max="6401" width="2.5" style="24" customWidth="1"/>
    <col min="6402" max="6402" width="18.83203125" style="24" customWidth="1"/>
    <col min="6403" max="6406" width="12" style="24" customWidth="1"/>
    <col min="6407" max="6409" width="15.5" style="24" customWidth="1"/>
    <col min="6410" max="6655" width="8.83203125" style="24"/>
    <col min="6656" max="6657" width="2.5" style="24" customWidth="1"/>
    <col min="6658" max="6658" width="18.83203125" style="24" customWidth="1"/>
    <col min="6659" max="6662" width="12" style="24" customWidth="1"/>
    <col min="6663" max="6665" width="15.5" style="24" customWidth="1"/>
    <col min="6666" max="6911" width="8.83203125" style="24"/>
    <col min="6912" max="6913" width="2.5" style="24" customWidth="1"/>
    <col min="6914" max="6914" width="18.83203125" style="24" customWidth="1"/>
    <col min="6915" max="6918" width="12" style="24" customWidth="1"/>
    <col min="6919" max="6921" width="15.5" style="24" customWidth="1"/>
    <col min="6922" max="7167" width="8.83203125" style="24"/>
    <col min="7168" max="7169" width="2.5" style="24" customWidth="1"/>
    <col min="7170" max="7170" width="18.83203125" style="24" customWidth="1"/>
    <col min="7171" max="7174" width="12" style="24" customWidth="1"/>
    <col min="7175" max="7177" width="15.5" style="24" customWidth="1"/>
    <col min="7178" max="7423" width="8.83203125" style="24"/>
    <col min="7424" max="7425" width="2.5" style="24" customWidth="1"/>
    <col min="7426" max="7426" width="18.83203125" style="24" customWidth="1"/>
    <col min="7427" max="7430" width="12" style="24" customWidth="1"/>
    <col min="7431" max="7433" width="15.5" style="24" customWidth="1"/>
    <col min="7434" max="7679" width="8.83203125" style="24"/>
    <col min="7680" max="7681" width="2.5" style="24" customWidth="1"/>
    <col min="7682" max="7682" width="18.83203125" style="24" customWidth="1"/>
    <col min="7683" max="7686" width="12" style="24" customWidth="1"/>
    <col min="7687" max="7689" width="15.5" style="24" customWidth="1"/>
    <col min="7690" max="7935" width="8.83203125" style="24"/>
    <col min="7936" max="7937" width="2.5" style="24" customWidth="1"/>
    <col min="7938" max="7938" width="18.83203125" style="24" customWidth="1"/>
    <col min="7939" max="7942" width="12" style="24" customWidth="1"/>
    <col min="7943" max="7945" width="15.5" style="24" customWidth="1"/>
    <col min="7946" max="8191" width="8.83203125" style="24"/>
    <col min="8192" max="8193" width="2.5" style="24" customWidth="1"/>
    <col min="8194" max="8194" width="18.83203125" style="24" customWidth="1"/>
    <col min="8195" max="8198" width="12" style="24" customWidth="1"/>
    <col min="8199" max="8201" width="15.5" style="24" customWidth="1"/>
    <col min="8202" max="8447" width="8.83203125" style="24"/>
    <col min="8448" max="8449" width="2.5" style="24" customWidth="1"/>
    <col min="8450" max="8450" width="18.83203125" style="24" customWidth="1"/>
    <col min="8451" max="8454" width="12" style="24" customWidth="1"/>
    <col min="8455" max="8457" width="15.5" style="24" customWidth="1"/>
    <col min="8458" max="8703" width="8.83203125" style="24"/>
    <col min="8704" max="8705" width="2.5" style="24" customWidth="1"/>
    <col min="8706" max="8706" width="18.83203125" style="24" customWidth="1"/>
    <col min="8707" max="8710" width="12" style="24" customWidth="1"/>
    <col min="8711" max="8713" width="15.5" style="24" customWidth="1"/>
    <col min="8714" max="8959" width="8.83203125" style="24"/>
    <col min="8960" max="8961" width="2.5" style="24" customWidth="1"/>
    <col min="8962" max="8962" width="18.83203125" style="24" customWidth="1"/>
    <col min="8963" max="8966" width="12" style="24" customWidth="1"/>
    <col min="8967" max="8969" width="15.5" style="24" customWidth="1"/>
    <col min="8970" max="9215" width="8.83203125" style="24"/>
    <col min="9216" max="9217" width="2.5" style="24" customWidth="1"/>
    <col min="9218" max="9218" width="18.83203125" style="24" customWidth="1"/>
    <col min="9219" max="9222" width="12" style="24" customWidth="1"/>
    <col min="9223" max="9225" width="15.5" style="24" customWidth="1"/>
    <col min="9226" max="9471" width="8.83203125" style="24"/>
    <col min="9472" max="9473" width="2.5" style="24" customWidth="1"/>
    <col min="9474" max="9474" width="18.83203125" style="24" customWidth="1"/>
    <col min="9475" max="9478" width="12" style="24" customWidth="1"/>
    <col min="9479" max="9481" width="15.5" style="24" customWidth="1"/>
    <col min="9482" max="9727" width="8.83203125" style="24"/>
    <col min="9728" max="9729" width="2.5" style="24" customWidth="1"/>
    <col min="9730" max="9730" width="18.83203125" style="24" customWidth="1"/>
    <col min="9731" max="9734" width="12" style="24" customWidth="1"/>
    <col min="9735" max="9737" width="15.5" style="24" customWidth="1"/>
    <col min="9738" max="9983" width="8.83203125" style="24"/>
    <col min="9984" max="9985" width="2.5" style="24" customWidth="1"/>
    <col min="9986" max="9986" width="18.83203125" style="24" customWidth="1"/>
    <col min="9987" max="9990" width="12" style="24" customWidth="1"/>
    <col min="9991" max="9993" width="15.5" style="24" customWidth="1"/>
    <col min="9994" max="10239" width="8.83203125" style="24"/>
    <col min="10240" max="10241" width="2.5" style="24" customWidth="1"/>
    <col min="10242" max="10242" width="18.83203125" style="24" customWidth="1"/>
    <col min="10243" max="10246" width="12" style="24" customWidth="1"/>
    <col min="10247" max="10249" width="15.5" style="24" customWidth="1"/>
    <col min="10250" max="10495" width="8.83203125" style="24"/>
    <col min="10496" max="10497" width="2.5" style="24" customWidth="1"/>
    <col min="10498" max="10498" width="18.83203125" style="24" customWidth="1"/>
    <col min="10499" max="10502" width="12" style="24" customWidth="1"/>
    <col min="10503" max="10505" width="15.5" style="24" customWidth="1"/>
    <col min="10506" max="10751" width="8.83203125" style="24"/>
    <col min="10752" max="10753" width="2.5" style="24" customWidth="1"/>
    <col min="10754" max="10754" width="18.83203125" style="24" customWidth="1"/>
    <col min="10755" max="10758" width="12" style="24" customWidth="1"/>
    <col min="10759" max="10761" width="15.5" style="24" customWidth="1"/>
    <col min="10762" max="11007" width="8.83203125" style="24"/>
    <col min="11008" max="11009" width="2.5" style="24" customWidth="1"/>
    <col min="11010" max="11010" width="18.83203125" style="24" customWidth="1"/>
    <col min="11011" max="11014" width="12" style="24" customWidth="1"/>
    <col min="11015" max="11017" width="15.5" style="24" customWidth="1"/>
    <col min="11018" max="11263" width="8.83203125" style="24"/>
    <col min="11264" max="11265" width="2.5" style="24" customWidth="1"/>
    <col min="11266" max="11266" width="18.83203125" style="24" customWidth="1"/>
    <col min="11267" max="11270" width="12" style="24" customWidth="1"/>
    <col min="11271" max="11273" width="15.5" style="24" customWidth="1"/>
    <col min="11274" max="11519" width="8.83203125" style="24"/>
    <col min="11520" max="11521" width="2.5" style="24" customWidth="1"/>
    <col min="11522" max="11522" width="18.83203125" style="24" customWidth="1"/>
    <col min="11523" max="11526" width="12" style="24" customWidth="1"/>
    <col min="11527" max="11529" width="15.5" style="24" customWidth="1"/>
    <col min="11530" max="11775" width="8.83203125" style="24"/>
    <col min="11776" max="11777" width="2.5" style="24" customWidth="1"/>
    <col min="11778" max="11778" width="18.83203125" style="24" customWidth="1"/>
    <col min="11779" max="11782" width="12" style="24" customWidth="1"/>
    <col min="11783" max="11785" width="15.5" style="24" customWidth="1"/>
    <col min="11786" max="12031" width="8.83203125" style="24"/>
    <col min="12032" max="12033" width="2.5" style="24" customWidth="1"/>
    <col min="12034" max="12034" width="18.83203125" style="24" customWidth="1"/>
    <col min="12035" max="12038" width="12" style="24" customWidth="1"/>
    <col min="12039" max="12041" width="15.5" style="24" customWidth="1"/>
    <col min="12042" max="12287" width="8.83203125" style="24"/>
    <col min="12288" max="12289" width="2.5" style="24" customWidth="1"/>
    <col min="12290" max="12290" width="18.83203125" style="24" customWidth="1"/>
    <col min="12291" max="12294" width="12" style="24" customWidth="1"/>
    <col min="12295" max="12297" width="15.5" style="24" customWidth="1"/>
    <col min="12298" max="12543" width="8.83203125" style="24"/>
    <col min="12544" max="12545" width="2.5" style="24" customWidth="1"/>
    <col min="12546" max="12546" width="18.83203125" style="24" customWidth="1"/>
    <col min="12547" max="12550" width="12" style="24" customWidth="1"/>
    <col min="12551" max="12553" width="15.5" style="24" customWidth="1"/>
    <col min="12554" max="12799" width="8.83203125" style="24"/>
    <col min="12800" max="12801" width="2.5" style="24" customWidth="1"/>
    <col min="12802" max="12802" width="18.83203125" style="24" customWidth="1"/>
    <col min="12803" max="12806" width="12" style="24" customWidth="1"/>
    <col min="12807" max="12809" width="15.5" style="24" customWidth="1"/>
    <col min="12810" max="13055" width="8.83203125" style="24"/>
    <col min="13056" max="13057" width="2.5" style="24" customWidth="1"/>
    <col min="13058" max="13058" width="18.83203125" style="24" customWidth="1"/>
    <col min="13059" max="13062" width="12" style="24" customWidth="1"/>
    <col min="13063" max="13065" width="15.5" style="24" customWidth="1"/>
    <col min="13066" max="13311" width="8.83203125" style="24"/>
    <col min="13312" max="13313" width="2.5" style="24" customWidth="1"/>
    <col min="13314" max="13314" width="18.83203125" style="24" customWidth="1"/>
    <col min="13315" max="13318" width="12" style="24" customWidth="1"/>
    <col min="13319" max="13321" width="15.5" style="24" customWidth="1"/>
    <col min="13322" max="13567" width="8.83203125" style="24"/>
    <col min="13568" max="13569" width="2.5" style="24" customWidth="1"/>
    <col min="13570" max="13570" width="18.83203125" style="24" customWidth="1"/>
    <col min="13571" max="13574" width="12" style="24" customWidth="1"/>
    <col min="13575" max="13577" width="15.5" style="24" customWidth="1"/>
    <col min="13578" max="13823" width="8.83203125" style="24"/>
    <col min="13824" max="13825" width="2.5" style="24" customWidth="1"/>
    <col min="13826" max="13826" width="18.83203125" style="24" customWidth="1"/>
    <col min="13827" max="13830" width="12" style="24" customWidth="1"/>
    <col min="13831" max="13833" width="15.5" style="24" customWidth="1"/>
    <col min="13834" max="14079" width="8.83203125" style="24"/>
    <col min="14080" max="14081" width="2.5" style="24" customWidth="1"/>
    <col min="14082" max="14082" width="18.83203125" style="24" customWidth="1"/>
    <col min="14083" max="14086" width="12" style="24" customWidth="1"/>
    <col min="14087" max="14089" width="15.5" style="24" customWidth="1"/>
    <col min="14090" max="14335" width="8.83203125" style="24"/>
    <col min="14336" max="14337" width="2.5" style="24" customWidth="1"/>
    <col min="14338" max="14338" width="18.83203125" style="24" customWidth="1"/>
    <col min="14339" max="14342" width="12" style="24" customWidth="1"/>
    <col min="14343" max="14345" width="15.5" style="24" customWidth="1"/>
    <col min="14346" max="14591" width="8.83203125" style="24"/>
    <col min="14592" max="14593" width="2.5" style="24" customWidth="1"/>
    <col min="14594" max="14594" width="18.83203125" style="24" customWidth="1"/>
    <col min="14595" max="14598" width="12" style="24" customWidth="1"/>
    <col min="14599" max="14601" width="15.5" style="24" customWidth="1"/>
    <col min="14602" max="14847" width="8.83203125" style="24"/>
    <col min="14848" max="14849" width="2.5" style="24" customWidth="1"/>
    <col min="14850" max="14850" width="18.83203125" style="24" customWidth="1"/>
    <col min="14851" max="14854" width="12" style="24" customWidth="1"/>
    <col min="14855" max="14857" width="15.5" style="24" customWidth="1"/>
    <col min="14858" max="15103" width="8.83203125" style="24"/>
    <col min="15104" max="15105" width="2.5" style="24" customWidth="1"/>
    <col min="15106" max="15106" width="18.83203125" style="24" customWidth="1"/>
    <col min="15107" max="15110" width="12" style="24" customWidth="1"/>
    <col min="15111" max="15113" width="15.5" style="24" customWidth="1"/>
    <col min="15114" max="15359" width="8.83203125" style="24"/>
    <col min="15360" max="15361" width="2.5" style="24" customWidth="1"/>
    <col min="15362" max="15362" width="18.83203125" style="24" customWidth="1"/>
    <col min="15363" max="15366" width="12" style="24" customWidth="1"/>
    <col min="15367" max="15369" width="15.5" style="24" customWidth="1"/>
    <col min="15370" max="15615" width="8.83203125" style="24"/>
    <col min="15616" max="15617" width="2.5" style="24" customWidth="1"/>
    <col min="15618" max="15618" width="18.83203125" style="24" customWidth="1"/>
    <col min="15619" max="15622" width="12" style="24" customWidth="1"/>
    <col min="15623" max="15625" width="15.5" style="24" customWidth="1"/>
    <col min="15626" max="15871" width="8.83203125" style="24"/>
    <col min="15872" max="15873" width="2.5" style="24" customWidth="1"/>
    <col min="15874" max="15874" width="18.83203125" style="24" customWidth="1"/>
    <col min="15875" max="15878" width="12" style="24" customWidth="1"/>
    <col min="15879" max="15881" width="15.5" style="24" customWidth="1"/>
    <col min="15882" max="16127" width="8.83203125" style="24"/>
    <col min="16128" max="16129" width="2.5" style="24" customWidth="1"/>
    <col min="16130" max="16130" width="18.83203125" style="24" customWidth="1"/>
    <col min="16131" max="16134" width="12" style="24" customWidth="1"/>
    <col min="16135" max="16137" width="15.5" style="24" customWidth="1"/>
    <col min="16138" max="16384" width="8.83203125" style="24"/>
  </cols>
  <sheetData>
    <row r="1" spans="1:10" ht="12.5"/>
    <row r="2" spans="1:10" ht="13">
      <c r="A2" s="34"/>
      <c r="B2" s="34" t="s">
        <v>51</v>
      </c>
      <c r="D2" s="25"/>
      <c r="I2" s="33"/>
    </row>
    <row r="3" spans="1:10" ht="13" thickBot="1">
      <c r="I3" s="32"/>
    </row>
    <row r="4" spans="1:10" ht="43.5" customHeight="1">
      <c r="B4" s="31" t="s">
        <v>50</v>
      </c>
      <c r="C4" s="30" t="s">
        <v>49</v>
      </c>
      <c r="D4" s="30" t="s">
        <v>48</v>
      </c>
      <c r="E4" s="30" t="s">
        <v>47</v>
      </c>
      <c r="F4" s="30" t="s">
        <v>46</v>
      </c>
      <c r="G4" s="30" t="s">
        <v>45</v>
      </c>
      <c r="H4" s="29" t="s">
        <v>44</v>
      </c>
      <c r="I4" s="28" t="s">
        <v>43</v>
      </c>
      <c r="J4" s="27"/>
    </row>
    <row r="5" spans="1:10" ht="22.5" customHeight="1">
      <c r="B5" s="192"/>
      <c r="C5" s="193"/>
      <c r="D5" s="193"/>
      <c r="E5" s="193"/>
      <c r="F5" s="193"/>
      <c r="G5" s="723"/>
      <c r="H5" s="725"/>
      <c r="I5" s="726"/>
    </row>
    <row r="6" spans="1:10" ht="22.5" customHeight="1">
      <c r="B6" s="192"/>
      <c r="C6" s="193"/>
      <c r="D6" s="193"/>
      <c r="E6" s="193"/>
      <c r="F6" s="193"/>
      <c r="G6" s="723"/>
      <c r="H6" s="725"/>
      <c r="I6" s="726"/>
    </row>
    <row r="7" spans="1:10" ht="22.5" customHeight="1">
      <c r="B7" s="192"/>
      <c r="C7" s="193"/>
      <c r="D7" s="193"/>
      <c r="E7" s="193"/>
      <c r="F7" s="193"/>
      <c r="G7" s="723"/>
      <c r="H7" s="725"/>
      <c r="I7" s="726"/>
    </row>
    <row r="8" spans="1:10" ht="22.5" customHeight="1" thickBot="1">
      <c r="B8" s="194"/>
      <c r="C8" s="195"/>
      <c r="D8" s="195"/>
      <c r="E8" s="195"/>
      <c r="F8" s="195"/>
      <c r="G8" s="724"/>
      <c r="H8" s="727"/>
      <c r="I8" s="728"/>
    </row>
    <row r="9" spans="1:10" ht="11.25" customHeight="1"/>
    <row r="10" spans="1:10" ht="15" customHeight="1">
      <c r="A10" s="24" t="s">
        <v>42</v>
      </c>
    </row>
    <row r="11" spans="1:10" ht="25">
      <c r="A11" s="26" t="s">
        <v>41</v>
      </c>
      <c r="B11" s="1255" t="s">
        <v>427</v>
      </c>
      <c r="C11" s="1255"/>
      <c r="D11" s="1255"/>
      <c r="E11" s="1255"/>
      <c r="F11" s="1255"/>
      <c r="G11" s="1255"/>
      <c r="H11" s="1255"/>
      <c r="I11" s="1255"/>
    </row>
    <row r="12" spans="1:10" ht="25">
      <c r="A12" s="26" t="s">
        <v>22</v>
      </c>
      <c r="B12" s="1255" t="s">
        <v>428</v>
      </c>
      <c r="C12" s="1255"/>
      <c r="D12" s="1255"/>
      <c r="E12" s="1255"/>
      <c r="F12" s="1255"/>
      <c r="G12" s="1255"/>
      <c r="H12" s="1255"/>
      <c r="I12" s="1255"/>
    </row>
    <row r="13" spans="1:10" ht="25">
      <c r="A13" s="26" t="s">
        <v>20</v>
      </c>
      <c r="B13" s="1255" t="s">
        <v>40</v>
      </c>
      <c r="C13" s="1255"/>
      <c r="D13" s="1255"/>
      <c r="E13" s="1255"/>
      <c r="F13" s="1255"/>
      <c r="G13" s="1255"/>
      <c r="H13" s="1255"/>
      <c r="I13" s="1255"/>
    </row>
    <row r="14" spans="1:10" ht="38.25" customHeight="1">
      <c r="A14" s="26" t="s">
        <v>39</v>
      </c>
      <c r="B14" s="1255" t="s">
        <v>429</v>
      </c>
      <c r="C14" s="1255"/>
      <c r="D14" s="1255"/>
      <c r="E14" s="1255"/>
      <c r="F14" s="1255"/>
      <c r="G14" s="1255"/>
      <c r="H14" s="1255"/>
      <c r="I14" s="1255"/>
    </row>
    <row r="15" spans="1:10" ht="24" customHeight="1">
      <c r="A15" s="26" t="s">
        <v>18</v>
      </c>
      <c r="B15" s="1254" t="s">
        <v>38</v>
      </c>
      <c r="C15" s="1254"/>
      <c r="D15" s="1254"/>
      <c r="E15" s="1254"/>
      <c r="F15" s="1254"/>
      <c r="G15" s="1254"/>
      <c r="H15" s="1254"/>
      <c r="I15" s="1254"/>
    </row>
    <row r="16" spans="1:10" ht="18.75" customHeight="1">
      <c r="A16" s="26" t="s">
        <v>131</v>
      </c>
      <c r="B16" s="1254" t="s">
        <v>425</v>
      </c>
      <c r="C16" s="1254"/>
      <c r="D16" s="1254"/>
      <c r="E16" s="1254"/>
      <c r="F16" s="1254"/>
      <c r="G16" s="1254"/>
    </row>
    <row r="17" spans="1:2" ht="18.75" customHeight="1">
      <c r="A17" s="87" t="s">
        <v>12</v>
      </c>
      <c r="B17" s="27" t="s">
        <v>568</v>
      </c>
    </row>
  </sheetData>
  <mergeCells count="6">
    <mergeCell ref="B16:G16"/>
    <mergeCell ref="B11:I11"/>
    <mergeCell ref="B12:I12"/>
    <mergeCell ref="B13:I13"/>
    <mergeCell ref="B14:I14"/>
    <mergeCell ref="B15:I15"/>
  </mergeCells>
  <phoneticPr fontId="12"/>
  <pageMargins left="0.78740157480314965" right="0.78740157480314965" top="0.78740157480314965" bottom="0.98425196850393704" header="0.51181102362204722" footer="0.51181102362204722"/>
  <pageSetup paperSize="9" firstPageNumber="44" orientation="landscape" useFirstPageNumber="1" r:id="rId1"/>
  <headerFooter alignWithMargins="0">
    <oddFooter xml:space="preserve">&amp;R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F7A22-BC5D-40CC-AC31-1B93979FBCAB}">
  <dimension ref="A1:R40"/>
  <sheetViews>
    <sheetView view="pageBreakPreview" zoomScaleNormal="100" zoomScaleSheetLayoutView="100" workbookViewId="0"/>
  </sheetViews>
  <sheetFormatPr defaultColWidth="8.83203125" defaultRowHeight="13"/>
  <cols>
    <col min="1" max="1" width="4.08203125" style="82" customWidth="1"/>
    <col min="2" max="2" width="17.58203125" style="82" customWidth="1"/>
    <col min="3" max="3" width="3.58203125" style="82" customWidth="1"/>
    <col min="4" max="4" width="20" style="82" customWidth="1"/>
    <col min="5" max="5" width="14.08203125" style="390" customWidth="1"/>
    <col min="6" max="7" width="12.58203125" style="82" customWidth="1"/>
    <col min="8" max="8" width="14.08203125" style="82" customWidth="1"/>
    <col min="9" max="10" width="12.58203125" style="82" customWidth="1"/>
    <col min="11" max="11" width="14.08203125" style="82" customWidth="1"/>
    <col min="12" max="13" width="12.58203125" style="82" customWidth="1"/>
    <col min="14" max="14" width="1.58203125" style="82" customWidth="1"/>
    <col min="15" max="258" width="8.83203125" style="82"/>
    <col min="259" max="260" width="2.5" style="82" customWidth="1"/>
    <col min="261" max="261" width="17.58203125" style="82" customWidth="1"/>
    <col min="262" max="262" width="3.58203125" style="82" customWidth="1"/>
    <col min="263" max="263" width="20" style="82" customWidth="1"/>
    <col min="264" max="269" width="12.58203125" style="82" customWidth="1"/>
    <col min="270" max="270" width="1.58203125" style="82" customWidth="1"/>
    <col min="271" max="514" width="8.83203125" style="82"/>
    <col min="515" max="516" width="2.5" style="82" customWidth="1"/>
    <col min="517" max="517" width="17.58203125" style="82" customWidth="1"/>
    <col min="518" max="518" width="3.58203125" style="82" customWidth="1"/>
    <col min="519" max="519" width="20" style="82" customWidth="1"/>
    <col min="520" max="525" width="12.58203125" style="82" customWidth="1"/>
    <col min="526" max="526" width="1.58203125" style="82" customWidth="1"/>
    <col min="527" max="770" width="8.83203125" style="82"/>
    <col min="771" max="772" width="2.5" style="82" customWidth="1"/>
    <col min="773" max="773" width="17.58203125" style="82" customWidth="1"/>
    <col min="774" max="774" width="3.58203125" style="82" customWidth="1"/>
    <col min="775" max="775" width="20" style="82" customWidth="1"/>
    <col min="776" max="781" width="12.58203125" style="82" customWidth="1"/>
    <col min="782" max="782" width="1.58203125" style="82" customWidth="1"/>
    <col min="783" max="1026" width="8.83203125" style="82"/>
    <col min="1027" max="1028" width="2.5" style="82" customWidth="1"/>
    <col min="1029" max="1029" width="17.58203125" style="82" customWidth="1"/>
    <col min="1030" max="1030" width="3.58203125" style="82" customWidth="1"/>
    <col min="1031" max="1031" width="20" style="82" customWidth="1"/>
    <col min="1032" max="1037" width="12.58203125" style="82" customWidth="1"/>
    <col min="1038" max="1038" width="1.58203125" style="82" customWidth="1"/>
    <col min="1039" max="1282" width="8.83203125" style="82"/>
    <col min="1283" max="1284" width="2.5" style="82" customWidth="1"/>
    <col min="1285" max="1285" width="17.58203125" style="82" customWidth="1"/>
    <col min="1286" max="1286" width="3.58203125" style="82" customWidth="1"/>
    <col min="1287" max="1287" width="20" style="82" customWidth="1"/>
    <col min="1288" max="1293" width="12.58203125" style="82" customWidth="1"/>
    <col min="1294" max="1294" width="1.58203125" style="82" customWidth="1"/>
    <col min="1295" max="1538" width="8.83203125" style="82"/>
    <col min="1539" max="1540" width="2.5" style="82" customWidth="1"/>
    <col min="1541" max="1541" width="17.58203125" style="82" customWidth="1"/>
    <col min="1542" max="1542" width="3.58203125" style="82" customWidth="1"/>
    <col min="1543" max="1543" width="20" style="82" customWidth="1"/>
    <col min="1544" max="1549" width="12.58203125" style="82" customWidth="1"/>
    <col min="1550" max="1550" width="1.58203125" style="82" customWidth="1"/>
    <col min="1551" max="1794" width="8.83203125" style="82"/>
    <col min="1795" max="1796" width="2.5" style="82" customWidth="1"/>
    <col min="1797" max="1797" width="17.58203125" style="82" customWidth="1"/>
    <col min="1798" max="1798" width="3.58203125" style="82" customWidth="1"/>
    <col min="1799" max="1799" width="20" style="82" customWidth="1"/>
    <col min="1800" max="1805" width="12.58203125" style="82" customWidth="1"/>
    <col min="1806" max="1806" width="1.58203125" style="82" customWidth="1"/>
    <col min="1807" max="2050" width="8.83203125" style="82"/>
    <col min="2051" max="2052" width="2.5" style="82" customWidth="1"/>
    <col min="2053" max="2053" width="17.58203125" style="82" customWidth="1"/>
    <col min="2054" max="2054" width="3.58203125" style="82" customWidth="1"/>
    <col min="2055" max="2055" width="20" style="82" customWidth="1"/>
    <col min="2056" max="2061" width="12.58203125" style="82" customWidth="1"/>
    <col min="2062" max="2062" width="1.58203125" style="82" customWidth="1"/>
    <col min="2063" max="2306" width="8.83203125" style="82"/>
    <col min="2307" max="2308" width="2.5" style="82" customWidth="1"/>
    <col min="2309" max="2309" width="17.58203125" style="82" customWidth="1"/>
    <col min="2310" max="2310" width="3.58203125" style="82" customWidth="1"/>
    <col min="2311" max="2311" width="20" style="82" customWidth="1"/>
    <col min="2312" max="2317" width="12.58203125" style="82" customWidth="1"/>
    <col min="2318" max="2318" width="1.58203125" style="82" customWidth="1"/>
    <col min="2319" max="2562" width="8.83203125" style="82"/>
    <col min="2563" max="2564" width="2.5" style="82" customWidth="1"/>
    <col min="2565" max="2565" width="17.58203125" style="82" customWidth="1"/>
    <col min="2566" max="2566" width="3.58203125" style="82" customWidth="1"/>
    <col min="2567" max="2567" width="20" style="82" customWidth="1"/>
    <col min="2568" max="2573" width="12.58203125" style="82" customWidth="1"/>
    <col min="2574" max="2574" width="1.58203125" style="82" customWidth="1"/>
    <col min="2575" max="2818" width="8.83203125" style="82"/>
    <col min="2819" max="2820" width="2.5" style="82" customWidth="1"/>
    <col min="2821" max="2821" width="17.58203125" style="82" customWidth="1"/>
    <col min="2822" max="2822" width="3.58203125" style="82" customWidth="1"/>
    <col min="2823" max="2823" width="20" style="82" customWidth="1"/>
    <col min="2824" max="2829" width="12.58203125" style="82" customWidth="1"/>
    <col min="2830" max="2830" width="1.58203125" style="82" customWidth="1"/>
    <col min="2831" max="3074" width="8.83203125" style="82"/>
    <col min="3075" max="3076" width="2.5" style="82" customWidth="1"/>
    <col min="3077" max="3077" width="17.58203125" style="82" customWidth="1"/>
    <col min="3078" max="3078" width="3.58203125" style="82" customWidth="1"/>
    <col min="3079" max="3079" width="20" style="82" customWidth="1"/>
    <col min="3080" max="3085" width="12.58203125" style="82" customWidth="1"/>
    <col min="3086" max="3086" width="1.58203125" style="82" customWidth="1"/>
    <col min="3087" max="3330" width="8.83203125" style="82"/>
    <col min="3331" max="3332" width="2.5" style="82" customWidth="1"/>
    <col min="3333" max="3333" width="17.58203125" style="82" customWidth="1"/>
    <col min="3334" max="3334" width="3.58203125" style="82" customWidth="1"/>
    <col min="3335" max="3335" width="20" style="82" customWidth="1"/>
    <col min="3336" max="3341" width="12.58203125" style="82" customWidth="1"/>
    <col min="3342" max="3342" width="1.58203125" style="82" customWidth="1"/>
    <col min="3343" max="3586" width="8.83203125" style="82"/>
    <col min="3587" max="3588" width="2.5" style="82" customWidth="1"/>
    <col min="3589" max="3589" width="17.58203125" style="82" customWidth="1"/>
    <col min="3590" max="3590" width="3.58203125" style="82" customWidth="1"/>
    <col min="3591" max="3591" width="20" style="82" customWidth="1"/>
    <col min="3592" max="3597" width="12.58203125" style="82" customWidth="1"/>
    <col min="3598" max="3598" width="1.58203125" style="82" customWidth="1"/>
    <col min="3599" max="3842" width="8.83203125" style="82"/>
    <col min="3843" max="3844" width="2.5" style="82" customWidth="1"/>
    <col min="3845" max="3845" width="17.58203125" style="82" customWidth="1"/>
    <col min="3846" max="3846" width="3.58203125" style="82" customWidth="1"/>
    <col min="3847" max="3847" width="20" style="82" customWidth="1"/>
    <col min="3848" max="3853" width="12.58203125" style="82" customWidth="1"/>
    <col min="3854" max="3854" width="1.58203125" style="82" customWidth="1"/>
    <col min="3855" max="4098" width="8.83203125" style="82"/>
    <col min="4099" max="4100" width="2.5" style="82" customWidth="1"/>
    <col min="4101" max="4101" width="17.58203125" style="82" customWidth="1"/>
    <col min="4102" max="4102" width="3.58203125" style="82" customWidth="1"/>
    <col min="4103" max="4103" width="20" style="82" customWidth="1"/>
    <col min="4104" max="4109" width="12.58203125" style="82" customWidth="1"/>
    <col min="4110" max="4110" width="1.58203125" style="82" customWidth="1"/>
    <col min="4111" max="4354" width="8.83203125" style="82"/>
    <col min="4355" max="4356" width="2.5" style="82" customWidth="1"/>
    <col min="4357" max="4357" width="17.58203125" style="82" customWidth="1"/>
    <col min="4358" max="4358" width="3.58203125" style="82" customWidth="1"/>
    <col min="4359" max="4359" width="20" style="82" customWidth="1"/>
    <col min="4360" max="4365" width="12.58203125" style="82" customWidth="1"/>
    <col min="4366" max="4366" width="1.58203125" style="82" customWidth="1"/>
    <col min="4367" max="4610" width="8.83203125" style="82"/>
    <col min="4611" max="4612" width="2.5" style="82" customWidth="1"/>
    <col min="4613" max="4613" width="17.58203125" style="82" customWidth="1"/>
    <col min="4614" max="4614" width="3.58203125" style="82" customWidth="1"/>
    <col min="4615" max="4615" width="20" style="82" customWidth="1"/>
    <col min="4616" max="4621" width="12.58203125" style="82" customWidth="1"/>
    <col min="4622" max="4622" width="1.58203125" style="82" customWidth="1"/>
    <col min="4623" max="4866" width="8.83203125" style="82"/>
    <col min="4867" max="4868" width="2.5" style="82" customWidth="1"/>
    <col min="4869" max="4869" width="17.58203125" style="82" customWidth="1"/>
    <col min="4870" max="4870" width="3.58203125" style="82" customWidth="1"/>
    <col min="4871" max="4871" width="20" style="82" customWidth="1"/>
    <col min="4872" max="4877" width="12.58203125" style="82" customWidth="1"/>
    <col min="4878" max="4878" width="1.58203125" style="82" customWidth="1"/>
    <col min="4879" max="5122" width="8.83203125" style="82"/>
    <col min="5123" max="5124" width="2.5" style="82" customWidth="1"/>
    <col min="5125" max="5125" width="17.58203125" style="82" customWidth="1"/>
    <col min="5126" max="5126" width="3.58203125" style="82" customWidth="1"/>
    <col min="5127" max="5127" width="20" style="82" customWidth="1"/>
    <col min="5128" max="5133" width="12.58203125" style="82" customWidth="1"/>
    <col min="5134" max="5134" width="1.58203125" style="82" customWidth="1"/>
    <col min="5135" max="5378" width="8.83203125" style="82"/>
    <col min="5379" max="5380" width="2.5" style="82" customWidth="1"/>
    <col min="5381" max="5381" width="17.58203125" style="82" customWidth="1"/>
    <col min="5382" max="5382" width="3.58203125" style="82" customWidth="1"/>
    <col min="5383" max="5383" width="20" style="82" customWidth="1"/>
    <col min="5384" max="5389" width="12.58203125" style="82" customWidth="1"/>
    <col min="5390" max="5390" width="1.58203125" style="82" customWidth="1"/>
    <col min="5391" max="5634" width="8.83203125" style="82"/>
    <col min="5635" max="5636" width="2.5" style="82" customWidth="1"/>
    <col min="5637" max="5637" width="17.58203125" style="82" customWidth="1"/>
    <col min="5638" max="5638" width="3.58203125" style="82" customWidth="1"/>
    <col min="5639" max="5639" width="20" style="82" customWidth="1"/>
    <col min="5640" max="5645" width="12.58203125" style="82" customWidth="1"/>
    <col min="5646" max="5646" width="1.58203125" style="82" customWidth="1"/>
    <col min="5647" max="5890" width="8.83203125" style="82"/>
    <col min="5891" max="5892" width="2.5" style="82" customWidth="1"/>
    <col min="5893" max="5893" width="17.58203125" style="82" customWidth="1"/>
    <col min="5894" max="5894" width="3.58203125" style="82" customWidth="1"/>
    <col min="5895" max="5895" width="20" style="82" customWidth="1"/>
    <col min="5896" max="5901" width="12.58203125" style="82" customWidth="1"/>
    <col min="5902" max="5902" width="1.58203125" style="82" customWidth="1"/>
    <col min="5903" max="6146" width="8.83203125" style="82"/>
    <col min="6147" max="6148" width="2.5" style="82" customWidth="1"/>
    <col min="6149" max="6149" width="17.58203125" style="82" customWidth="1"/>
    <col min="6150" max="6150" width="3.58203125" style="82" customWidth="1"/>
    <col min="6151" max="6151" width="20" style="82" customWidth="1"/>
    <col min="6152" max="6157" width="12.58203125" style="82" customWidth="1"/>
    <col min="6158" max="6158" width="1.58203125" style="82" customWidth="1"/>
    <col min="6159" max="6402" width="8.83203125" style="82"/>
    <col min="6403" max="6404" width="2.5" style="82" customWidth="1"/>
    <col min="6405" max="6405" width="17.58203125" style="82" customWidth="1"/>
    <col min="6406" max="6406" width="3.58203125" style="82" customWidth="1"/>
    <col min="6407" max="6407" width="20" style="82" customWidth="1"/>
    <col min="6408" max="6413" width="12.58203125" style="82" customWidth="1"/>
    <col min="6414" max="6414" width="1.58203125" style="82" customWidth="1"/>
    <col min="6415" max="6658" width="8.83203125" style="82"/>
    <col min="6659" max="6660" width="2.5" style="82" customWidth="1"/>
    <col min="6661" max="6661" width="17.58203125" style="82" customWidth="1"/>
    <col min="6662" max="6662" width="3.58203125" style="82" customWidth="1"/>
    <col min="6663" max="6663" width="20" style="82" customWidth="1"/>
    <col min="6664" max="6669" width="12.58203125" style="82" customWidth="1"/>
    <col min="6670" max="6670" width="1.58203125" style="82" customWidth="1"/>
    <col min="6671" max="6914" width="8.83203125" style="82"/>
    <col min="6915" max="6916" width="2.5" style="82" customWidth="1"/>
    <col min="6917" max="6917" width="17.58203125" style="82" customWidth="1"/>
    <col min="6918" max="6918" width="3.58203125" style="82" customWidth="1"/>
    <col min="6919" max="6919" width="20" style="82" customWidth="1"/>
    <col min="6920" max="6925" width="12.58203125" style="82" customWidth="1"/>
    <col min="6926" max="6926" width="1.58203125" style="82" customWidth="1"/>
    <col min="6927" max="7170" width="8.83203125" style="82"/>
    <col min="7171" max="7172" width="2.5" style="82" customWidth="1"/>
    <col min="7173" max="7173" width="17.58203125" style="82" customWidth="1"/>
    <col min="7174" max="7174" width="3.58203125" style="82" customWidth="1"/>
    <col min="7175" max="7175" width="20" style="82" customWidth="1"/>
    <col min="7176" max="7181" width="12.58203125" style="82" customWidth="1"/>
    <col min="7182" max="7182" width="1.58203125" style="82" customWidth="1"/>
    <col min="7183" max="7426" width="8.83203125" style="82"/>
    <col min="7427" max="7428" width="2.5" style="82" customWidth="1"/>
    <col min="7429" max="7429" width="17.58203125" style="82" customWidth="1"/>
    <col min="7430" max="7430" width="3.58203125" style="82" customWidth="1"/>
    <col min="7431" max="7431" width="20" style="82" customWidth="1"/>
    <col min="7432" max="7437" width="12.58203125" style="82" customWidth="1"/>
    <col min="7438" max="7438" width="1.58203125" style="82" customWidth="1"/>
    <col min="7439" max="7682" width="8.83203125" style="82"/>
    <col min="7683" max="7684" width="2.5" style="82" customWidth="1"/>
    <col min="7685" max="7685" width="17.58203125" style="82" customWidth="1"/>
    <col min="7686" max="7686" width="3.58203125" style="82" customWidth="1"/>
    <col min="7687" max="7687" width="20" style="82" customWidth="1"/>
    <col min="7688" max="7693" width="12.58203125" style="82" customWidth="1"/>
    <col min="7694" max="7694" width="1.58203125" style="82" customWidth="1"/>
    <col min="7695" max="7938" width="8.83203125" style="82"/>
    <col min="7939" max="7940" width="2.5" style="82" customWidth="1"/>
    <col min="7941" max="7941" width="17.58203125" style="82" customWidth="1"/>
    <col min="7942" max="7942" width="3.58203125" style="82" customWidth="1"/>
    <col min="7943" max="7943" width="20" style="82" customWidth="1"/>
    <col min="7944" max="7949" width="12.58203125" style="82" customWidth="1"/>
    <col min="7950" max="7950" width="1.58203125" style="82" customWidth="1"/>
    <col min="7951" max="8194" width="8.83203125" style="82"/>
    <col min="8195" max="8196" width="2.5" style="82" customWidth="1"/>
    <col min="8197" max="8197" width="17.58203125" style="82" customWidth="1"/>
    <col min="8198" max="8198" width="3.58203125" style="82" customWidth="1"/>
    <col min="8199" max="8199" width="20" style="82" customWidth="1"/>
    <col min="8200" max="8205" width="12.58203125" style="82" customWidth="1"/>
    <col min="8206" max="8206" width="1.58203125" style="82" customWidth="1"/>
    <col min="8207" max="8450" width="8.83203125" style="82"/>
    <col min="8451" max="8452" width="2.5" style="82" customWidth="1"/>
    <col min="8453" max="8453" width="17.58203125" style="82" customWidth="1"/>
    <col min="8454" max="8454" width="3.58203125" style="82" customWidth="1"/>
    <col min="8455" max="8455" width="20" style="82" customWidth="1"/>
    <col min="8456" max="8461" width="12.58203125" style="82" customWidth="1"/>
    <col min="8462" max="8462" width="1.58203125" style="82" customWidth="1"/>
    <col min="8463" max="8706" width="8.83203125" style="82"/>
    <col min="8707" max="8708" width="2.5" style="82" customWidth="1"/>
    <col min="8709" max="8709" width="17.58203125" style="82" customWidth="1"/>
    <col min="8710" max="8710" width="3.58203125" style="82" customWidth="1"/>
    <col min="8711" max="8711" width="20" style="82" customWidth="1"/>
    <col min="8712" max="8717" width="12.58203125" style="82" customWidth="1"/>
    <col min="8718" max="8718" width="1.58203125" style="82" customWidth="1"/>
    <col min="8719" max="8962" width="8.83203125" style="82"/>
    <col min="8963" max="8964" width="2.5" style="82" customWidth="1"/>
    <col min="8965" max="8965" width="17.58203125" style="82" customWidth="1"/>
    <col min="8966" max="8966" width="3.58203125" style="82" customWidth="1"/>
    <col min="8967" max="8967" width="20" style="82" customWidth="1"/>
    <col min="8968" max="8973" width="12.58203125" style="82" customWidth="1"/>
    <col min="8974" max="8974" width="1.58203125" style="82" customWidth="1"/>
    <col min="8975" max="9218" width="8.83203125" style="82"/>
    <col min="9219" max="9220" width="2.5" style="82" customWidth="1"/>
    <col min="9221" max="9221" width="17.58203125" style="82" customWidth="1"/>
    <col min="9222" max="9222" width="3.58203125" style="82" customWidth="1"/>
    <col min="9223" max="9223" width="20" style="82" customWidth="1"/>
    <col min="9224" max="9229" width="12.58203125" style="82" customWidth="1"/>
    <col min="9230" max="9230" width="1.58203125" style="82" customWidth="1"/>
    <col min="9231" max="9474" width="8.83203125" style="82"/>
    <col min="9475" max="9476" width="2.5" style="82" customWidth="1"/>
    <col min="9477" max="9477" width="17.58203125" style="82" customWidth="1"/>
    <col min="9478" max="9478" width="3.58203125" style="82" customWidth="1"/>
    <col min="9479" max="9479" width="20" style="82" customWidth="1"/>
    <col min="9480" max="9485" width="12.58203125" style="82" customWidth="1"/>
    <col min="9486" max="9486" width="1.58203125" style="82" customWidth="1"/>
    <col min="9487" max="9730" width="8.83203125" style="82"/>
    <col min="9731" max="9732" width="2.5" style="82" customWidth="1"/>
    <col min="9733" max="9733" width="17.58203125" style="82" customWidth="1"/>
    <col min="9734" max="9734" width="3.58203125" style="82" customWidth="1"/>
    <col min="9735" max="9735" width="20" style="82" customWidth="1"/>
    <col min="9736" max="9741" width="12.58203125" style="82" customWidth="1"/>
    <col min="9742" max="9742" width="1.58203125" style="82" customWidth="1"/>
    <col min="9743" max="9986" width="8.83203125" style="82"/>
    <col min="9987" max="9988" width="2.5" style="82" customWidth="1"/>
    <col min="9989" max="9989" width="17.58203125" style="82" customWidth="1"/>
    <col min="9990" max="9990" width="3.58203125" style="82" customWidth="1"/>
    <col min="9991" max="9991" width="20" style="82" customWidth="1"/>
    <col min="9992" max="9997" width="12.58203125" style="82" customWidth="1"/>
    <col min="9998" max="9998" width="1.58203125" style="82" customWidth="1"/>
    <col min="9999" max="10242" width="8.83203125" style="82"/>
    <col min="10243" max="10244" width="2.5" style="82" customWidth="1"/>
    <col min="10245" max="10245" width="17.58203125" style="82" customWidth="1"/>
    <col min="10246" max="10246" width="3.58203125" style="82" customWidth="1"/>
    <col min="10247" max="10247" width="20" style="82" customWidth="1"/>
    <col min="10248" max="10253" width="12.58203125" style="82" customWidth="1"/>
    <col min="10254" max="10254" width="1.58203125" style="82" customWidth="1"/>
    <col min="10255" max="10498" width="8.83203125" style="82"/>
    <col min="10499" max="10500" width="2.5" style="82" customWidth="1"/>
    <col min="10501" max="10501" width="17.58203125" style="82" customWidth="1"/>
    <col min="10502" max="10502" width="3.58203125" style="82" customWidth="1"/>
    <col min="10503" max="10503" width="20" style="82" customWidth="1"/>
    <col min="10504" max="10509" width="12.58203125" style="82" customWidth="1"/>
    <col min="10510" max="10510" width="1.58203125" style="82" customWidth="1"/>
    <col min="10511" max="10754" width="8.83203125" style="82"/>
    <col min="10755" max="10756" width="2.5" style="82" customWidth="1"/>
    <col min="10757" max="10757" width="17.58203125" style="82" customWidth="1"/>
    <col min="10758" max="10758" width="3.58203125" style="82" customWidth="1"/>
    <col min="10759" max="10759" width="20" style="82" customWidth="1"/>
    <col min="10760" max="10765" width="12.58203125" style="82" customWidth="1"/>
    <col min="10766" max="10766" width="1.58203125" style="82" customWidth="1"/>
    <col min="10767" max="11010" width="8.83203125" style="82"/>
    <col min="11011" max="11012" width="2.5" style="82" customWidth="1"/>
    <col min="11013" max="11013" width="17.58203125" style="82" customWidth="1"/>
    <col min="11014" max="11014" width="3.58203125" style="82" customWidth="1"/>
    <col min="11015" max="11015" width="20" style="82" customWidth="1"/>
    <col min="11016" max="11021" width="12.58203125" style="82" customWidth="1"/>
    <col min="11022" max="11022" width="1.58203125" style="82" customWidth="1"/>
    <col min="11023" max="11266" width="8.83203125" style="82"/>
    <col min="11267" max="11268" width="2.5" style="82" customWidth="1"/>
    <col min="11269" max="11269" width="17.58203125" style="82" customWidth="1"/>
    <col min="11270" max="11270" width="3.58203125" style="82" customWidth="1"/>
    <col min="11271" max="11271" width="20" style="82" customWidth="1"/>
    <col min="11272" max="11277" width="12.58203125" style="82" customWidth="1"/>
    <col min="11278" max="11278" width="1.58203125" style="82" customWidth="1"/>
    <col min="11279" max="11522" width="8.83203125" style="82"/>
    <col min="11523" max="11524" width="2.5" style="82" customWidth="1"/>
    <col min="11525" max="11525" width="17.58203125" style="82" customWidth="1"/>
    <col min="11526" max="11526" width="3.58203125" style="82" customWidth="1"/>
    <col min="11527" max="11527" width="20" style="82" customWidth="1"/>
    <col min="11528" max="11533" width="12.58203125" style="82" customWidth="1"/>
    <col min="11534" max="11534" width="1.58203125" style="82" customWidth="1"/>
    <col min="11535" max="11778" width="8.83203125" style="82"/>
    <col min="11779" max="11780" width="2.5" style="82" customWidth="1"/>
    <col min="11781" max="11781" width="17.58203125" style="82" customWidth="1"/>
    <col min="11782" max="11782" width="3.58203125" style="82" customWidth="1"/>
    <col min="11783" max="11783" width="20" style="82" customWidth="1"/>
    <col min="11784" max="11789" width="12.58203125" style="82" customWidth="1"/>
    <col min="11790" max="11790" width="1.58203125" style="82" customWidth="1"/>
    <col min="11791" max="12034" width="8.83203125" style="82"/>
    <col min="12035" max="12036" width="2.5" style="82" customWidth="1"/>
    <col min="12037" max="12037" width="17.58203125" style="82" customWidth="1"/>
    <col min="12038" max="12038" width="3.58203125" style="82" customWidth="1"/>
    <col min="12039" max="12039" width="20" style="82" customWidth="1"/>
    <col min="12040" max="12045" width="12.58203125" style="82" customWidth="1"/>
    <col min="12046" max="12046" width="1.58203125" style="82" customWidth="1"/>
    <col min="12047" max="12290" width="8.83203125" style="82"/>
    <col min="12291" max="12292" width="2.5" style="82" customWidth="1"/>
    <col min="12293" max="12293" width="17.58203125" style="82" customWidth="1"/>
    <col min="12294" max="12294" width="3.58203125" style="82" customWidth="1"/>
    <col min="12295" max="12295" width="20" style="82" customWidth="1"/>
    <col min="12296" max="12301" width="12.58203125" style="82" customWidth="1"/>
    <col min="12302" max="12302" width="1.58203125" style="82" customWidth="1"/>
    <col min="12303" max="12546" width="8.83203125" style="82"/>
    <col min="12547" max="12548" width="2.5" style="82" customWidth="1"/>
    <col min="12549" max="12549" width="17.58203125" style="82" customWidth="1"/>
    <col min="12550" max="12550" width="3.58203125" style="82" customWidth="1"/>
    <col min="12551" max="12551" width="20" style="82" customWidth="1"/>
    <col min="12552" max="12557" width="12.58203125" style="82" customWidth="1"/>
    <col min="12558" max="12558" width="1.58203125" style="82" customWidth="1"/>
    <col min="12559" max="12802" width="8.83203125" style="82"/>
    <col min="12803" max="12804" width="2.5" style="82" customWidth="1"/>
    <col min="12805" max="12805" width="17.58203125" style="82" customWidth="1"/>
    <col min="12806" max="12806" width="3.58203125" style="82" customWidth="1"/>
    <col min="12807" max="12807" width="20" style="82" customWidth="1"/>
    <col min="12808" max="12813" width="12.58203125" style="82" customWidth="1"/>
    <col min="12814" max="12814" width="1.58203125" style="82" customWidth="1"/>
    <col min="12815" max="13058" width="8.83203125" style="82"/>
    <col min="13059" max="13060" width="2.5" style="82" customWidth="1"/>
    <col min="13061" max="13061" width="17.58203125" style="82" customWidth="1"/>
    <col min="13062" max="13062" width="3.58203125" style="82" customWidth="1"/>
    <col min="13063" max="13063" width="20" style="82" customWidth="1"/>
    <col min="13064" max="13069" width="12.58203125" style="82" customWidth="1"/>
    <col min="13070" max="13070" width="1.58203125" style="82" customWidth="1"/>
    <col min="13071" max="13314" width="8.83203125" style="82"/>
    <col min="13315" max="13316" width="2.5" style="82" customWidth="1"/>
    <col min="13317" max="13317" width="17.58203125" style="82" customWidth="1"/>
    <col min="13318" max="13318" width="3.58203125" style="82" customWidth="1"/>
    <col min="13319" max="13319" width="20" style="82" customWidth="1"/>
    <col min="13320" max="13325" width="12.58203125" style="82" customWidth="1"/>
    <col min="13326" max="13326" width="1.58203125" style="82" customWidth="1"/>
    <col min="13327" max="13570" width="8.83203125" style="82"/>
    <col min="13571" max="13572" width="2.5" style="82" customWidth="1"/>
    <col min="13573" max="13573" width="17.58203125" style="82" customWidth="1"/>
    <col min="13574" max="13574" width="3.58203125" style="82" customWidth="1"/>
    <col min="13575" max="13575" width="20" style="82" customWidth="1"/>
    <col min="13576" max="13581" width="12.58203125" style="82" customWidth="1"/>
    <col min="13582" max="13582" width="1.58203125" style="82" customWidth="1"/>
    <col min="13583" max="13826" width="8.83203125" style="82"/>
    <col min="13827" max="13828" width="2.5" style="82" customWidth="1"/>
    <col min="13829" max="13829" width="17.58203125" style="82" customWidth="1"/>
    <col min="13830" max="13830" width="3.58203125" style="82" customWidth="1"/>
    <col min="13831" max="13831" width="20" style="82" customWidth="1"/>
    <col min="13832" max="13837" width="12.58203125" style="82" customWidth="1"/>
    <col min="13838" max="13838" width="1.58203125" style="82" customWidth="1"/>
    <col min="13839" max="14082" width="8.83203125" style="82"/>
    <col min="14083" max="14084" width="2.5" style="82" customWidth="1"/>
    <col min="14085" max="14085" width="17.58203125" style="82" customWidth="1"/>
    <col min="14086" max="14086" width="3.58203125" style="82" customWidth="1"/>
    <col min="14087" max="14087" width="20" style="82" customWidth="1"/>
    <col min="14088" max="14093" width="12.58203125" style="82" customWidth="1"/>
    <col min="14094" max="14094" width="1.58203125" style="82" customWidth="1"/>
    <col min="14095" max="14338" width="8.83203125" style="82"/>
    <col min="14339" max="14340" width="2.5" style="82" customWidth="1"/>
    <col min="14341" max="14341" width="17.58203125" style="82" customWidth="1"/>
    <col min="14342" max="14342" width="3.58203125" style="82" customWidth="1"/>
    <col min="14343" max="14343" width="20" style="82" customWidth="1"/>
    <col min="14344" max="14349" width="12.58203125" style="82" customWidth="1"/>
    <col min="14350" max="14350" width="1.58203125" style="82" customWidth="1"/>
    <col min="14351" max="14594" width="8.83203125" style="82"/>
    <col min="14595" max="14596" width="2.5" style="82" customWidth="1"/>
    <col min="14597" max="14597" width="17.58203125" style="82" customWidth="1"/>
    <col min="14598" max="14598" width="3.58203125" style="82" customWidth="1"/>
    <col min="14599" max="14599" width="20" style="82" customWidth="1"/>
    <col min="14600" max="14605" width="12.58203125" style="82" customWidth="1"/>
    <col min="14606" max="14606" width="1.58203125" style="82" customWidth="1"/>
    <col min="14607" max="14850" width="8.83203125" style="82"/>
    <col min="14851" max="14852" width="2.5" style="82" customWidth="1"/>
    <col min="14853" max="14853" width="17.58203125" style="82" customWidth="1"/>
    <col min="14854" max="14854" width="3.58203125" style="82" customWidth="1"/>
    <col min="14855" max="14855" width="20" style="82" customWidth="1"/>
    <col min="14856" max="14861" width="12.58203125" style="82" customWidth="1"/>
    <col min="14862" max="14862" width="1.58203125" style="82" customWidth="1"/>
    <col min="14863" max="15106" width="8.83203125" style="82"/>
    <col min="15107" max="15108" width="2.5" style="82" customWidth="1"/>
    <col min="15109" max="15109" width="17.58203125" style="82" customWidth="1"/>
    <col min="15110" max="15110" width="3.58203125" style="82" customWidth="1"/>
    <col min="15111" max="15111" width="20" style="82" customWidth="1"/>
    <col min="15112" max="15117" width="12.58203125" style="82" customWidth="1"/>
    <col min="15118" max="15118" width="1.58203125" style="82" customWidth="1"/>
    <col min="15119" max="15362" width="8.83203125" style="82"/>
    <col min="15363" max="15364" width="2.5" style="82" customWidth="1"/>
    <col min="15365" max="15365" width="17.58203125" style="82" customWidth="1"/>
    <col min="15366" max="15366" width="3.58203125" style="82" customWidth="1"/>
    <col min="15367" max="15367" width="20" style="82" customWidth="1"/>
    <col min="15368" max="15373" width="12.58203125" style="82" customWidth="1"/>
    <col min="15374" max="15374" width="1.58203125" style="82" customWidth="1"/>
    <col min="15375" max="15618" width="8.83203125" style="82"/>
    <col min="15619" max="15620" width="2.5" style="82" customWidth="1"/>
    <col min="15621" max="15621" width="17.58203125" style="82" customWidth="1"/>
    <col min="15622" max="15622" width="3.58203125" style="82" customWidth="1"/>
    <col min="15623" max="15623" width="20" style="82" customWidth="1"/>
    <col min="15624" max="15629" width="12.58203125" style="82" customWidth="1"/>
    <col min="15630" max="15630" width="1.58203125" style="82" customWidth="1"/>
    <col min="15631" max="15874" width="8.83203125" style="82"/>
    <col min="15875" max="15876" width="2.5" style="82" customWidth="1"/>
    <col min="15877" max="15877" width="17.58203125" style="82" customWidth="1"/>
    <col min="15878" max="15878" width="3.58203125" style="82" customWidth="1"/>
    <col min="15879" max="15879" width="20" style="82" customWidth="1"/>
    <col min="15880" max="15885" width="12.58203125" style="82" customWidth="1"/>
    <col min="15886" max="15886" width="1.58203125" style="82" customWidth="1"/>
    <col min="15887" max="16130" width="8.83203125" style="82"/>
    <col min="16131" max="16132" width="2.5" style="82" customWidth="1"/>
    <col min="16133" max="16133" width="17.58203125" style="82" customWidth="1"/>
    <col min="16134" max="16134" width="3.58203125" style="82" customWidth="1"/>
    <col min="16135" max="16135" width="20" style="82" customWidth="1"/>
    <col min="16136" max="16141" width="12.58203125" style="82" customWidth="1"/>
    <col min="16142" max="16142" width="1.58203125" style="82" customWidth="1"/>
    <col min="16143" max="16384" width="8.83203125" style="82"/>
  </cols>
  <sheetData>
    <row r="1" spans="1:18" s="8" customFormat="1" ht="14">
      <c r="A1" s="99"/>
      <c r="E1" s="7"/>
    </row>
    <row r="2" spans="1:18">
      <c r="B2" s="82" t="s">
        <v>102</v>
      </c>
      <c r="M2" s="98"/>
    </row>
    <row r="3" spans="1:18" ht="13.5" thickBot="1">
      <c r="M3" s="33"/>
    </row>
    <row r="4" spans="1:18" ht="20.25" customHeight="1">
      <c r="B4" s="1277" t="s">
        <v>430</v>
      </c>
      <c r="C4" s="1279" t="s">
        <v>96</v>
      </c>
      <c r="D4" s="1267"/>
      <c r="E4" s="1256" t="s">
        <v>95</v>
      </c>
      <c r="F4" s="1257"/>
      <c r="G4" s="1258"/>
      <c r="H4" s="1256" t="s">
        <v>94</v>
      </c>
      <c r="I4" s="1257"/>
      <c r="J4" s="1258"/>
      <c r="K4" s="1256" t="s">
        <v>93</v>
      </c>
      <c r="L4" s="1257"/>
      <c r="M4" s="1259"/>
      <c r="N4" s="83"/>
      <c r="O4" s="83"/>
      <c r="P4" s="83"/>
      <c r="Q4" s="83"/>
      <c r="R4" s="83"/>
    </row>
    <row r="5" spans="1:18" ht="36.75" customHeight="1">
      <c r="B5" s="1278"/>
      <c r="C5" s="1280"/>
      <c r="D5" s="1269"/>
      <c r="E5" s="95" t="s">
        <v>374</v>
      </c>
      <c r="F5" s="94" t="s">
        <v>373</v>
      </c>
      <c r="G5" s="95" t="s">
        <v>91</v>
      </c>
      <c r="H5" s="95" t="s">
        <v>374</v>
      </c>
      <c r="I5" s="94" t="s">
        <v>92</v>
      </c>
      <c r="J5" s="95" t="s">
        <v>91</v>
      </c>
      <c r="K5" s="95" t="s">
        <v>374</v>
      </c>
      <c r="L5" s="94" t="s">
        <v>92</v>
      </c>
      <c r="M5" s="93" t="s">
        <v>91</v>
      </c>
      <c r="N5" s="83"/>
      <c r="O5" s="83"/>
      <c r="P5" s="83"/>
      <c r="Q5" s="83"/>
      <c r="R5" s="83"/>
    </row>
    <row r="6" spans="1:18" ht="27" customHeight="1">
      <c r="B6" s="1271" t="s">
        <v>691</v>
      </c>
      <c r="C6" s="91" t="s">
        <v>88</v>
      </c>
      <c r="D6" s="92" t="s">
        <v>100</v>
      </c>
      <c r="E6" s="630"/>
      <c r="F6" s="186"/>
      <c r="G6" s="187"/>
      <c r="H6" s="630"/>
      <c r="I6" s="186"/>
      <c r="J6" s="187"/>
      <c r="K6" s="630"/>
      <c r="L6" s="186"/>
      <c r="M6" s="188"/>
      <c r="N6" s="83"/>
      <c r="O6" s="83"/>
      <c r="P6" s="83"/>
      <c r="Q6" s="83"/>
      <c r="R6" s="83"/>
    </row>
    <row r="7" spans="1:18" ht="27" customHeight="1">
      <c r="B7" s="1271"/>
      <c r="C7" s="91"/>
      <c r="D7" s="90" t="s">
        <v>99</v>
      </c>
      <c r="E7" s="630"/>
      <c r="F7" s="186"/>
      <c r="G7" s="187"/>
      <c r="H7" s="630"/>
      <c r="I7" s="186"/>
      <c r="J7" s="187"/>
      <c r="K7" s="630"/>
      <c r="L7" s="186"/>
      <c r="M7" s="188"/>
      <c r="N7" s="83"/>
      <c r="O7" s="83"/>
      <c r="P7" s="83"/>
      <c r="Q7" s="83"/>
      <c r="R7" s="83"/>
    </row>
    <row r="8" spans="1:18" ht="27" customHeight="1">
      <c r="B8" s="1271"/>
      <c r="C8" s="97" t="s">
        <v>98</v>
      </c>
      <c r="D8" s="90" t="s">
        <v>97</v>
      </c>
      <c r="E8" s="630"/>
      <c r="F8" s="186"/>
      <c r="G8" s="187"/>
      <c r="H8" s="630"/>
      <c r="I8" s="186"/>
      <c r="J8" s="187"/>
      <c r="K8" s="630"/>
      <c r="L8" s="186"/>
      <c r="M8" s="188"/>
      <c r="N8" s="83"/>
      <c r="O8" s="83"/>
      <c r="P8" s="83"/>
      <c r="Q8" s="83"/>
      <c r="R8" s="83"/>
    </row>
    <row r="9" spans="1:18" ht="27" customHeight="1" thickBot="1">
      <c r="B9" s="1271"/>
      <c r="C9" s="1273" t="s">
        <v>686</v>
      </c>
      <c r="D9" s="1274"/>
      <c r="E9" s="631"/>
      <c r="F9" s="621">
        <f t="shared" ref="F9:M9" si="0">SUM(F6:F8)</f>
        <v>0</v>
      </c>
      <c r="G9" s="622">
        <f t="shared" si="0"/>
        <v>0</v>
      </c>
      <c r="H9" s="631"/>
      <c r="I9" s="621">
        <f t="shared" si="0"/>
        <v>0</v>
      </c>
      <c r="J9" s="622">
        <f t="shared" si="0"/>
        <v>0</v>
      </c>
      <c r="K9" s="631"/>
      <c r="L9" s="621">
        <f t="shared" si="0"/>
        <v>0</v>
      </c>
      <c r="M9" s="623">
        <f t="shared" si="0"/>
        <v>0</v>
      </c>
      <c r="N9" s="83"/>
      <c r="O9" s="83"/>
      <c r="P9" s="83"/>
      <c r="Q9" s="83"/>
      <c r="R9" s="83"/>
    </row>
    <row r="10" spans="1:18" ht="29.5" customHeight="1">
      <c r="B10" s="1271"/>
      <c r="C10" s="615"/>
      <c r="D10" s="616" t="s">
        <v>687</v>
      </c>
      <c r="E10" s="632" t="s">
        <v>375</v>
      </c>
      <c r="F10" s="617"/>
      <c r="G10" s="618"/>
      <c r="H10" s="729" t="s">
        <v>721</v>
      </c>
      <c r="I10" s="617"/>
      <c r="J10" s="618"/>
      <c r="K10" s="729" t="s">
        <v>721</v>
      </c>
      <c r="L10" s="617"/>
      <c r="M10" s="619"/>
      <c r="N10" s="83"/>
      <c r="O10" s="83"/>
      <c r="P10" s="83"/>
      <c r="Q10" s="83"/>
      <c r="R10" s="83"/>
    </row>
    <row r="11" spans="1:18" ht="29.15" customHeight="1">
      <c r="B11" s="1271"/>
      <c r="C11" s="91"/>
      <c r="D11" s="92" t="s">
        <v>89</v>
      </c>
      <c r="E11" s="186"/>
      <c r="F11" s="186"/>
      <c r="G11" s="187"/>
      <c r="H11" s="186"/>
      <c r="I11" s="186"/>
      <c r="J11" s="187"/>
      <c r="K11" s="186"/>
      <c r="L11" s="186"/>
      <c r="M11" s="188"/>
      <c r="N11" s="83"/>
      <c r="O11" s="83"/>
      <c r="P11" s="83"/>
      <c r="Q11" s="83"/>
      <c r="R11" s="83"/>
    </row>
    <row r="12" spans="1:18" ht="27" customHeight="1">
      <c r="B12" s="1271"/>
      <c r="C12" s="91" t="s">
        <v>88</v>
      </c>
      <c r="D12" s="92" t="s">
        <v>87</v>
      </c>
      <c r="E12" s="186"/>
      <c r="F12" s="186"/>
      <c r="G12" s="187"/>
      <c r="H12" s="186"/>
      <c r="I12" s="186"/>
      <c r="J12" s="187"/>
      <c r="K12" s="186"/>
      <c r="L12" s="186"/>
      <c r="M12" s="188"/>
      <c r="N12" s="83"/>
      <c r="O12" s="83"/>
      <c r="P12" s="83"/>
      <c r="Q12" s="83"/>
      <c r="R12" s="83"/>
    </row>
    <row r="13" spans="1:18" ht="27" customHeight="1">
      <c r="B13" s="1271"/>
      <c r="C13" s="91"/>
      <c r="D13" s="90" t="s">
        <v>86</v>
      </c>
      <c r="E13" s="186"/>
      <c r="F13" s="186"/>
      <c r="G13" s="187"/>
      <c r="H13" s="186"/>
      <c r="I13" s="186"/>
      <c r="J13" s="187"/>
      <c r="K13" s="186"/>
      <c r="L13" s="186"/>
      <c r="M13" s="188"/>
      <c r="N13" s="83"/>
      <c r="O13" s="83"/>
      <c r="P13" s="83"/>
      <c r="Q13" s="83"/>
      <c r="R13" s="83"/>
    </row>
    <row r="14" spans="1:18" ht="27" customHeight="1">
      <c r="B14" s="1271"/>
      <c r="C14" s="91" t="s">
        <v>85</v>
      </c>
      <c r="D14" s="90" t="s">
        <v>84</v>
      </c>
      <c r="E14" s="186"/>
      <c r="F14" s="186"/>
      <c r="G14" s="187"/>
      <c r="H14" s="186"/>
      <c r="I14" s="186"/>
      <c r="J14" s="187"/>
      <c r="K14" s="186"/>
      <c r="L14" s="186"/>
      <c r="M14" s="188"/>
      <c r="N14" s="83"/>
      <c r="O14" s="83"/>
      <c r="P14" s="83"/>
      <c r="Q14" s="83"/>
      <c r="R14" s="83"/>
    </row>
    <row r="15" spans="1:18" ht="27" customHeight="1">
      <c r="B15" s="1271"/>
      <c r="C15" s="91"/>
      <c r="D15" s="90" t="s">
        <v>83</v>
      </c>
      <c r="E15" s="186"/>
      <c r="F15" s="186"/>
      <c r="G15" s="187"/>
      <c r="H15" s="186"/>
      <c r="I15" s="186"/>
      <c r="J15" s="187"/>
      <c r="K15" s="186"/>
      <c r="L15" s="186"/>
      <c r="M15" s="188"/>
      <c r="N15" s="83"/>
      <c r="O15" s="83"/>
      <c r="P15" s="83"/>
      <c r="Q15" s="83"/>
      <c r="R15" s="83"/>
    </row>
    <row r="16" spans="1:18" ht="27" customHeight="1">
      <c r="B16" s="1271"/>
      <c r="C16" s="91"/>
      <c r="D16" s="620" t="s">
        <v>82</v>
      </c>
      <c r="E16" s="621"/>
      <c r="F16" s="621"/>
      <c r="G16" s="622"/>
      <c r="H16" s="621"/>
      <c r="I16" s="621"/>
      <c r="J16" s="622"/>
      <c r="K16" s="621"/>
      <c r="L16" s="621"/>
      <c r="M16" s="623"/>
      <c r="N16" s="83"/>
      <c r="O16" s="83"/>
      <c r="P16" s="83"/>
      <c r="Q16" s="83"/>
      <c r="R16" s="83"/>
    </row>
    <row r="17" spans="1:18" ht="27" customHeight="1" thickBot="1">
      <c r="B17" s="1271"/>
      <c r="C17" s="1275" t="s">
        <v>688</v>
      </c>
      <c r="D17" s="1276"/>
      <c r="E17" s="778"/>
      <c r="F17" s="189">
        <f t="shared" ref="F17:M17" si="1">SUM(F10:F16)</f>
        <v>0</v>
      </c>
      <c r="G17" s="190">
        <f t="shared" si="1"/>
        <v>0</v>
      </c>
      <c r="H17" s="778"/>
      <c r="I17" s="189">
        <f t="shared" si="1"/>
        <v>0</v>
      </c>
      <c r="J17" s="190">
        <f t="shared" si="1"/>
        <v>0</v>
      </c>
      <c r="K17" s="778"/>
      <c r="L17" s="189">
        <f t="shared" si="1"/>
        <v>0</v>
      </c>
      <c r="M17" s="191">
        <f t="shared" si="1"/>
        <v>0</v>
      </c>
      <c r="N17" s="83"/>
      <c r="O17" s="83"/>
      <c r="P17" s="83"/>
      <c r="Q17" s="83"/>
      <c r="R17" s="83"/>
    </row>
    <row r="18" spans="1:18" ht="27" customHeight="1" thickBot="1">
      <c r="B18" s="1272"/>
      <c r="C18" s="624"/>
      <c r="D18" s="633" t="s">
        <v>101</v>
      </c>
      <c r="E18" s="634"/>
      <c r="F18" s="625"/>
      <c r="G18" s="626">
        <v>1</v>
      </c>
      <c r="H18" s="634"/>
      <c r="I18" s="625"/>
      <c r="J18" s="626">
        <v>1</v>
      </c>
      <c r="K18" s="634"/>
      <c r="L18" s="625"/>
      <c r="M18" s="627">
        <v>1</v>
      </c>
      <c r="N18" s="83"/>
      <c r="O18" s="83"/>
      <c r="P18" s="83"/>
      <c r="Q18" s="83"/>
      <c r="R18" s="83"/>
    </row>
    <row r="19" spans="1:18" s="385" customFormat="1" ht="27" customHeight="1" thickTop="1" thickBot="1">
      <c r="B19" s="1260" t="s">
        <v>690</v>
      </c>
      <c r="C19" s="1261"/>
      <c r="D19" s="1262"/>
      <c r="E19" s="388"/>
      <c r="F19" s="387"/>
      <c r="G19" s="388"/>
      <c r="H19" s="388"/>
      <c r="I19" s="387"/>
      <c r="J19" s="388"/>
      <c r="K19" s="388"/>
      <c r="L19" s="387"/>
      <c r="M19" s="389"/>
      <c r="N19" s="386"/>
      <c r="O19" s="386"/>
      <c r="P19" s="386"/>
      <c r="Q19" s="386"/>
      <c r="R19" s="386"/>
    </row>
    <row r="20" spans="1:18" ht="6" customHeight="1" thickBot="1">
      <c r="B20" s="83"/>
      <c r="C20" s="83"/>
      <c r="D20" s="88"/>
      <c r="E20" s="83"/>
      <c r="F20" s="83"/>
      <c r="G20" s="83"/>
      <c r="H20" s="83"/>
      <c r="I20" s="83"/>
      <c r="J20" s="83"/>
      <c r="K20" s="83"/>
      <c r="L20" s="83"/>
      <c r="M20" s="87"/>
      <c r="N20" s="83"/>
      <c r="O20" s="83"/>
      <c r="P20" s="83"/>
      <c r="Q20" s="83"/>
      <c r="R20" s="83"/>
    </row>
    <row r="21" spans="1:18" ht="20.25" customHeight="1">
      <c r="B21" s="1263" t="s">
        <v>694</v>
      </c>
      <c r="C21" s="1266" t="s">
        <v>96</v>
      </c>
      <c r="D21" s="1267"/>
      <c r="E21" s="1256" t="s">
        <v>95</v>
      </c>
      <c r="F21" s="1257"/>
      <c r="G21" s="1258"/>
      <c r="H21" s="1256" t="s">
        <v>94</v>
      </c>
      <c r="I21" s="1257"/>
      <c r="J21" s="1258"/>
      <c r="K21" s="1256" t="s">
        <v>93</v>
      </c>
      <c r="L21" s="1257"/>
      <c r="M21" s="1259"/>
      <c r="N21" s="96"/>
      <c r="O21" s="83"/>
      <c r="P21" s="83"/>
      <c r="Q21" s="83"/>
      <c r="R21" s="83"/>
    </row>
    <row r="22" spans="1:18" ht="36.75" customHeight="1">
      <c r="B22" s="1264"/>
      <c r="C22" s="1268"/>
      <c r="D22" s="1269"/>
      <c r="E22" s="95" t="s">
        <v>374</v>
      </c>
      <c r="F22" s="94" t="s">
        <v>92</v>
      </c>
      <c r="G22" s="95" t="s">
        <v>91</v>
      </c>
      <c r="H22" s="95" t="s">
        <v>374</v>
      </c>
      <c r="I22" s="94" t="s">
        <v>92</v>
      </c>
      <c r="J22" s="95" t="s">
        <v>91</v>
      </c>
      <c r="K22" s="95" t="s">
        <v>374</v>
      </c>
      <c r="L22" s="94" t="s">
        <v>92</v>
      </c>
      <c r="M22" s="93" t="s">
        <v>91</v>
      </c>
      <c r="N22" s="83"/>
      <c r="O22" s="83"/>
      <c r="P22" s="83"/>
      <c r="Q22" s="83"/>
      <c r="R22" s="83"/>
    </row>
    <row r="23" spans="1:18" ht="27" customHeight="1">
      <c r="B23" s="1264"/>
      <c r="C23" s="628"/>
      <c r="D23" s="90" t="s">
        <v>90</v>
      </c>
      <c r="E23" s="635" t="s">
        <v>375</v>
      </c>
      <c r="F23" s="186"/>
      <c r="G23" s="187"/>
      <c r="H23" s="635" t="s">
        <v>375</v>
      </c>
      <c r="I23" s="186"/>
      <c r="J23" s="187"/>
      <c r="K23" s="635" t="s">
        <v>375</v>
      </c>
      <c r="L23" s="186"/>
      <c r="M23" s="188"/>
      <c r="N23" s="83"/>
      <c r="O23" s="83"/>
      <c r="P23" s="83"/>
      <c r="Q23" s="83"/>
      <c r="R23" s="83"/>
    </row>
    <row r="24" spans="1:18" ht="27" customHeight="1">
      <c r="B24" s="1264"/>
      <c r="C24" s="628"/>
      <c r="D24" s="92" t="s">
        <v>89</v>
      </c>
      <c r="E24" s="186"/>
      <c r="F24" s="186"/>
      <c r="G24" s="187"/>
      <c r="H24" s="186"/>
      <c r="I24" s="186"/>
      <c r="J24" s="187"/>
      <c r="K24" s="186"/>
      <c r="L24" s="186"/>
      <c r="M24" s="188"/>
      <c r="N24" s="83"/>
      <c r="O24" s="83"/>
      <c r="P24" s="83"/>
      <c r="Q24" s="83"/>
      <c r="R24" s="83"/>
    </row>
    <row r="25" spans="1:18" ht="27" customHeight="1">
      <c r="B25" s="1264"/>
      <c r="C25" s="628" t="s">
        <v>88</v>
      </c>
      <c r="D25" s="92" t="s">
        <v>87</v>
      </c>
      <c r="E25" s="186"/>
      <c r="F25" s="186"/>
      <c r="G25" s="187"/>
      <c r="H25" s="186"/>
      <c r="I25" s="186"/>
      <c r="J25" s="187"/>
      <c r="K25" s="186"/>
      <c r="L25" s="186"/>
      <c r="M25" s="188"/>
      <c r="N25" s="83"/>
      <c r="O25" s="83"/>
      <c r="P25" s="83"/>
      <c r="Q25" s="83"/>
      <c r="R25" s="83"/>
    </row>
    <row r="26" spans="1:18" ht="27" customHeight="1">
      <c r="B26" s="1264"/>
      <c r="C26" s="628"/>
      <c r="D26" s="90" t="s">
        <v>86</v>
      </c>
      <c r="E26" s="186"/>
      <c r="F26" s="186"/>
      <c r="G26" s="187"/>
      <c r="H26" s="186"/>
      <c r="I26" s="186"/>
      <c r="J26" s="187"/>
      <c r="K26" s="186"/>
      <c r="L26" s="186"/>
      <c r="M26" s="188"/>
      <c r="N26" s="83"/>
      <c r="O26" s="83"/>
      <c r="P26" s="83"/>
      <c r="Q26" s="83"/>
      <c r="R26" s="83"/>
    </row>
    <row r="27" spans="1:18" ht="27" customHeight="1">
      <c r="B27" s="1264"/>
      <c r="C27" s="628" t="s">
        <v>85</v>
      </c>
      <c r="D27" s="90" t="s">
        <v>84</v>
      </c>
      <c r="E27" s="186"/>
      <c r="F27" s="186"/>
      <c r="G27" s="187"/>
      <c r="H27" s="186"/>
      <c r="I27" s="186"/>
      <c r="J27" s="187"/>
      <c r="K27" s="186"/>
      <c r="L27" s="186"/>
      <c r="M27" s="188"/>
      <c r="N27" s="83"/>
      <c r="O27" s="83"/>
      <c r="P27" s="83"/>
      <c r="Q27" s="83"/>
      <c r="R27" s="83"/>
    </row>
    <row r="28" spans="1:18" ht="27" customHeight="1">
      <c r="B28" s="1264"/>
      <c r="C28" s="628"/>
      <c r="D28" s="90" t="s">
        <v>83</v>
      </c>
      <c r="E28" s="186"/>
      <c r="F28" s="186"/>
      <c r="G28" s="187"/>
      <c r="H28" s="186"/>
      <c r="I28" s="186"/>
      <c r="J28" s="187"/>
      <c r="K28" s="186"/>
      <c r="L28" s="186"/>
      <c r="M28" s="188"/>
      <c r="N28" s="83"/>
      <c r="O28" s="83"/>
      <c r="P28" s="83"/>
      <c r="Q28" s="83"/>
      <c r="R28" s="83"/>
    </row>
    <row r="29" spans="1:18" ht="27" customHeight="1" thickBot="1">
      <c r="B29" s="1264"/>
      <c r="C29" s="629"/>
      <c r="D29" s="89" t="s">
        <v>82</v>
      </c>
      <c r="E29" s="189"/>
      <c r="F29" s="189"/>
      <c r="G29" s="190"/>
      <c r="H29" s="189"/>
      <c r="I29" s="189"/>
      <c r="J29" s="190"/>
      <c r="K29" s="189"/>
      <c r="L29" s="189"/>
      <c r="M29" s="191"/>
      <c r="N29" s="83"/>
      <c r="O29" s="83"/>
      <c r="P29" s="83"/>
      <c r="Q29" s="83"/>
      <c r="R29" s="83"/>
    </row>
    <row r="30" spans="1:18" s="385" customFormat="1" ht="27" customHeight="1" thickTop="1" thickBot="1">
      <c r="B30" s="1265"/>
      <c r="C30" s="1261" t="s">
        <v>689</v>
      </c>
      <c r="D30" s="1262"/>
      <c r="E30" s="388"/>
      <c r="F30" s="387"/>
      <c r="G30" s="388"/>
      <c r="H30" s="388"/>
      <c r="I30" s="387"/>
      <c r="J30" s="388"/>
      <c r="K30" s="388"/>
      <c r="L30" s="387"/>
      <c r="M30" s="389"/>
      <c r="N30" s="386"/>
      <c r="O30" s="386"/>
      <c r="P30" s="386"/>
      <c r="Q30" s="386"/>
      <c r="R30" s="386"/>
    </row>
    <row r="31" spans="1:18">
      <c r="A31" s="83" t="s">
        <v>81</v>
      </c>
      <c r="B31" s="83"/>
      <c r="C31" s="83"/>
      <c r="D31" s="88"/>
      <c r="E31" s="84"/>
      <c r="F31" s="83"/>
      <c r="G31" s="83"/>
      <c r="H31" s="83"/>
      <c r="I31" s="83"/>
      <c r="J31" s="83"/>
      <c r="K31" s="83"/>
      <c r="L31" s="83"/>
      <c r="M31" s="87"/>
      <c r="N31" s="83"/>
      <c r="O31" s="83"/>
      <c r="P31" s="83"/>
      <c r="Q31" s="83"/>
      <c r="R31" s="83"/>
    </row>
    <row r="32" spans="1:18" ht="16.5" customHeight="1">
      <c r="A32" s="86" t="s">
        <v>41</v>
      </c>
      <c r="B32" s="1255" t="s">
        <v>431</v>
      </c>
      <c r="C32" s="1255"/>
      <c r="D32" s="1255"/>
      <c r="E32" s="1255"/>
      <c r="F32" s="1255"/>
      <c r="G32" s="1255"/>
      <c r="H32" s="1255"/>
      <c r="I32" s="1255"/>
      <c r="J32" s="1255"/>
      <c r="K32" s="1255"/>
      <c r="L32" s="1255"/>
      <c r="M32" s="1255"/>
      <c r="N32" s="83"/>
      <c r="O32" s="83"/>
      <c r="P32" s="83"/>
      <c r="Q32" s="83"/>
      <c r="R32" s="83"/>
    </row>
    <row r="33" spans="1:18" s="24" customFormat="1" ht="17.25" customHeight="1">
      <c r="A33" s="26" t="s">
        <v>22</v>
      </c>
      <c r="B33" s="1255" t="s">
        <v>573</v>
      </c>
      <c r="C33" s="1255"/>
      <c r="D33" s="1255"/>
      <c r="E33" s="1255"/>
      <c r="F33" s="1255"/>
      <c r="G33" s="1255"/>
      <c r="H33" s="1255"/>
      <c r="I33" s="1255"/>
      <c r="J33" s="1255"/>
      <c r="K33" s="1255"/>
      <c r="L33" s="1255"/>
    </row>
    <row r="34" spans="1:18" s="24" customFormat="1" ht="16.5" customHeight="1">
      <c r="A34" s="26" t="s">
        <v>20</v>
      </c>
      <c r="B34" s="1255" t="s">
        <v>80</v>
      </c>
      <c r="C34" s="1255"/>
      <c r="D34" s="1255"/>
      <c r="E34" s="1255"/>
      <c r="F34" s="1255"/>
      <c r="G34" s="1255"/>
      <c r="H34" s="1255"/>
      <c r="I34" s="1255"/>
      <c r="J34" s="1255"/>
      <c r="K34" s="1255"/>
      <c r="L34" s="1255"/>
    </row>
    <row r="35" spans="1:18" ht="27" customHeight="1">
      <c r="A35" s="85" t="s">
        <v>79</v>
      </c>
      <c r="B35" s="1270" t="s">
        <v>78</v>
      </c>
      <c r="C35" s="1270"/>
      <c r="D35" s="1270"/>
      <c r="E35" s="1270"/>
      <c r="F35" s="1270"/>
      <c r="G35" s="1270"/>
      <c r="H35" s="1270"/>
      <c r="I35" s="1270"/>
      <c r="J35" s="1270"/>
      <c r="K35" s="1270"/>
      <c r="L35" s="1270"/>
      <c r="M35" s="1270"/>
      <c r="N35" s="83"/>
      <c r="O35" s="83"/>
      <c r="P35" s="83"/>
      <c r="Q35" s="83"/>
      <c r="R35" s="83"/>
    </row>
    <row r="36" spans="1:18" ht="32.5" customHeight="1">
      <c r="A36" s="85" t="s">
        <v>77</v>
      </c>
      <c r="B36" s="1270" t="s">
        <v>574</v>
      </c>
      <c r="C36" s="1270"/>
      <c r="D36" s="1270"/>
      <c r="E36" s="1270"/>
      <c r="F36" s="1270"/>
      <c r="G36" s="1270"/>
      <c r="H36" s="1270"/>
      <c r="I36" s="1270"/>
      <c r="J36" s="1270"/>
      <c r="K36" s="1270"/>
      <c r="L36" s="1270"/>
      <c r="M36" s="1270"/>
      <c r="N36" s="83"/>
      <c r="O36" s="83"/>
      <c r="P36" s="83"/>
      <c r="Q36" s="83"/>
      <c r="R36" s="83"/>
    </row>
    <row r="37" spans="1:18" ht="20.25" customHeight="1">
      <c r="A37" s="777" t="s">
        <v>131</v>
      </c>
      <c r="B37" s="1254" t="s">
        <v>425</v>
      </c>
      <c r="C37" s="1254"/>
      <c r="D37" s="1254"/>
      <c r="E37" s="1254"/>
      <c r="F37" s="1254"/>
      <c r="G37" s="1254"/>
      <c r="H37" s="1254"/>
      <c r="I37" s="1254"/>
      <c r="J37" s="83"/>
      <c r="K37" s="83"/>
      <c r="L37" s="83"/>
      <c r="M37" s="83"/>
      <c r="N37" s="83"/>
      <c r="O37" s="83"/>
      <c r="P37" s="83"/>
      <c r="Q37" s="83"/>
      <c r="R37" s="83"/>
    </row>
    <row r="38" spans="1:18">
      <c r="A38" s="87" t="s">
        <v>12</v>
      </c>
      <c r="B38" s="83" t="s">
        <v>569</v>
      </c>
      <c r="C38" s="27"/>
      <c r="D38" s="27"/>
      <c r="E38" s="27"/>
      <c r="F38" s="27"/>
      <c r="G38" s="27"/>
      <c r="H38" s="27"/>
      <c r="I38" s="27"/>
      <c r="J38" s="83"/>
      <c r="K38" s="27"/>
      <c r="L38" s="83"/>
      <c r="M38" s="83"/>
      <c r="N38" s="83"/>
      <c r="O38" s="83"/>
      <c r="P38" s="83"/>
      <c r="Q38" s="83"/>
      <c r="R38" s="83"/>
    </row>
    <row r="39" spans="1:18">
      <c r="A39" s="87" t="s">
        <v>13</v>
      </c>
      <c r="B39" s="83" t="s">
        <v>570</v>
      </c>
      <c r="C39" s="83"/>
      <c r="D39" s="83"/>
      <c r="E39" s="83"/>
      <c r="F39" s="83"/>
      <c r="G39" s="83"/>
      <c r="H39" s="83"/>
      <c r="I39" s="83"/>
      <c r="J39" s="83"/>
      <c r="K39" s="83"/>
      <c r="L39" s="83"/>
      <c r="M39" s="83"/>
      <c r="N39" s="83"/>
      <c r="O39" s="83"/>
      <c r="P39" s="83"/>
      <c r="Q39" s="83"/>
      <c r="R39" s="83"/>
    </row>
    <row r="40" spans="1:18">
      <c r="E40" s="82"/>
    </row>
  </sheetData>
  <mergeCells count="21">
    <mergeCell ref="B6:B18"/>
    <mergeCell ref="C9:D9"/>
    <mergeCell ref="C17:D17"/>
    <mergeCell ref="B4:B5"/>
    <mergeCell ref="C4:D5"/>
    <mergeCell ref="B37:I37"/>
    <mergeCell ref="B19:D19"/>
    <mergeCell ref="B21:B30"/>
    <mergeCell ref="C21:D22"/>
    <mergeCell ref="E21:G21"/>
    <mergeCell ref="B32:M32"/>
    <mergeCell ref="B33:L33"/>
    <mergeCell ref="B34:L34"/>
    <mergeCell ref="B35:M35"/>
    <mergeCell ref="B36:M36"/>
    <mergeCell ref="C30:D30"/>
    <mergeCell ref="H4:J4"/>
    <mergeCell ref="K4:M4"/>
    <mergeCell ref="H21:J21"/>
    <mergeCell ref="K21:M21"/>
    <mergeCell ref="E4:G4"/>
  </mergeCells>
  <phoneticPr fontId="12"/>
  <pageMargins left="0.78740157480314965" right="0.78740157480314965" top="0.78740157480314965" bottom="0.98425196850393704" header="0.51181102362204722" footer="0.51181102362204722"/>
  <pageSetup paperSize="9" scale="72" firstPageNumber="38" fitToHeight="167" orientation="landscape" useFirstPageNumber="1" r:id="rId1"/>
  <headerFooter alignWithMargins="0">
    <oddFooter xml:space="preserve">&amp;R
</oddFooter>
  </headerFooter>
  <rowBreaks count="1" manualBreakCount="1">
    <brk id="24"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F3A32-95CD-4DC1-8538-3969BA90D990}">
  <sheetPr>
    <pageSetUpPr fitToPage="1"/>
  </sheetPr>
  <dimension ref="A1:Q45"/>
  <sheetViews>
    <sheetView view="pageBreakPreview" zoomScaleNormal="40" zoomScaleSheetLayoutView="100" workbookViewId="0"/>
  </sheetViews>
  <sheetFormatPr defaultColWidth="8.83203125" defaultRowHeight="15" customHeight="1"/>
  <cols>
    <col min="1" max="1" width="4.33203125" style="207" customWidth="1"/>
    <col min="2" max="2" width="4.83203125" style="205" customWidth="1"/>
    <col min="3" max="3" width="21.5" style="205" customWidth="1"/>
    <col min="4" max="4" width="20" style="205" customWidth="1"/>
    <col min="5" max="9" width="9.5" style="205" customWidth="1"/>
    <col min="10" max="10" width="22.33203125" style="205" customWidth="1"/>
    <col min="11" max="11" width="8.58203125" style="205" bestFit="1" customWidth="1"/>
    <col min="12" max="12" width="27.58203125" style="205" bestFit="1" customWidth="1"/>
    <col min="13" max="17" width="10.58203125" style="205" customWidth="1"/>
    <col min="18" max="16384" width="8.83203125" style="205"/>
  </cols>
  <sheetData>
    <row r="1" spans="1:17" s="36" customFormat="1" ht="14">
      <c r="A1" s="185"/>
      <c r="K1" s="1324" t="s">
        <v>695</v>
      </c>
      <c r="L1" s="1324"/>
      <c r="M1" s="1324"/>
      <c r="N1" s="1324"/>
      <c r="O1" s="1324"/>
      <c r="P1" s="1324"/>
      <c r="Q1" s="1324"/>
    </row>
    <row r="2" spans="1:17" ht="13">
      <c r="A2" s="204"/>
      <c r="B2" s="204" t="s">
        <v>224</v>
      </c>
      <c r="J2" s="646" t="s">
        <v>730</v>
      </c>
      <c r="K2" s="1324" t="s">
        <v>696</v>
      </c>
      <c r="L2" s="1324"/>
      <c r="M2" s="1324"/>
      <c r="N2" s="1324"/>
      <c r="O2" s="1324"/>
      <c r="P2" s="1324"/>
      <c r="Q2" s="1324"/>
    </row>
    <row r="3" spans="1:17" ht="9" customHeight="1" thickBot="1">
      <c r="J3" s="206"/>
      <c r="K3" s="206"/>
      <c r="L3" s="206"/>
    </row>
    <row r="4" spans="1:17" s="214" customFormat="1" ht="18" customHeight="1">
      <c r="A4" s="208"/>
      <c r="B4" s="209"/>
      <c r="C4" s="210" t="s">
        <v>225</v>
      </c>
      <c r="D4" s="211" t="s">
        <v>226</v>
      </c>
      <c r="E4" s="212" t="s">
        <v>227</v>
      </c>
      <c r="F4" s="212" t="s">
        <v>228</v>
      </c>
      <c r="G4" s="212" t="s">
        <v>32</v>
      </c>
      <c r="H4" s="212" t="s">
        <v>31</v>
      </c>
      <c r="I4" s="212" t="s">
        <v>30</v>
      </c>
      <c r="J4" s="213" t="s">
        <v>229</v>
      </c>
      <c r="K4" s="1325" t="s">
        <v>642</v>
      </c>
      <c r="L4" s="1326"/>
      <c r="M4" s="212" t="s">
        <v>227</v>
      </c>
      <c r="N4" s="212" t="s">
        <v>228</v>
      </c>
      <c r="O4" s="212" t="s">
        <v>32</v>
      </c>
      <c r="P4" s="212" t="s">
        <v>31</v>
      </c>
      <c r="Q4" s="212" t="s">
        <v>30</v>
      </c>
    </row>
    <row r="5" spans="1:17" s="216" customFormat="1" ht="14.25" customHeight="1">
      <c r="A5" s="208"/>
      <c r="B5" s="1282">
        <v>1</v>
      </c>
      <c r="C5" s="1283" t="s">
        <v>230</v>
      </c>
      <c r="D5" s="215" t="s">
        <v>231</v>
      </c>
      <c r="E5" s="227" t="s">
        <v>108</v>
      </c>
      <c r="F5" s="227" t="s">
        <v>108</v>
      </c>
      <c r="G5" s="227" t="s">
        <v>108</v>
      </c>
      <c r="H5" s="227" t="s">
        <v>108</v>
      </c>
      <c r="I5" s="227" t="s">
        <v>108</v>
      </c>
      <c r="J5" s="1327"/>
      <c r="K5" s="1329" t="s">
        <v>643</v>
      </c>
      <c r="L5" s="647" t="s">
        <v>697</v>
      </c>
      <c r="M5" s="584"/>
      <c r="N5" s="584"/>
      <c r="O5" s="584"/>
      <c r="P5" s="584"/>
      <c r="Q5" s="584"/>
    </row>
    <row r="6" spans="1:17" s="216" customFormat="1" ht="14.25" customHeight="1">
      <c r="A6" s="208"/>
      <c r="B6" s="1282"/>
      <c r="C6" s="1283"/>
      <c r="D6" s="329" t="s">
        <v>232</v>
      </c>
      <c r="E6" s="745" t="e">
        <f>(M21/(M5+M6))*100</f>
        <v>#DIV/0!</v>
      </c>
      <c r="F6" s="745" t="e">
        <f>(N21/(N5+N6))*100</f>
        <v>#DIV/0!</v>
      </c>
      <c r="G6" s="745" t="e">
        <f>(O21/(O5+O6))*100</f>
        <v>#DIV/0!</v>
      </c>
      <c r="H6" s="745" t="e">
        <f>(P21/(P5+P6))*100</f>
        <v>#DIV/0!</v>
      </c>
      <c r="I6" s="745" t="e">
        <f>(Q21/(Q5+Q6))*100</f>
        <v>#DIV/0!</v>
      </c>
      <c r="J6" s="1328"/>
      <c r="K6" s="1330"/>
      <c r="L6" s="648" t="s">
        <v>698</v>
      </c>
      <c r="M6" s="584"/>
      <c r="N6" s="584"/>
      <c r="O6" s="584"/>
      <c r="P6" s="584"/>
      <c r="Q6" s="584"/>
    </row>
    <row r="7" spans="1:17" s="216" customFormat="1" ht="14.25" customHeight="1">
      <c r="A7" s="208"/>
      <c r="B7" s="1282">
        <v>2</v>
      </c>
      <c r="C7" s="1283" t="s">
        <v>233</v>
      </c>
      <c r="D7" s="215" t="s">
        <v>234</v>
      </c>
      <c r="E7" s="228"/>
      <c r="F7" s="228"/>
      <c r="G7" s="228"/>
      <c r="H7" s="228"/>
      <c r="I7" s="228"/>
      <c r="J7" s="1284"/>
      <c r="K7" s="1319" t="s">
        <v>699</v>
      </c>
      <c r="L7" s="1320"/>
      <c r="M7" s="584"/>
      <c r="N7" s="584"/>
      <c r="O7" s="584"/>
      <c r="P7" s="584"/>
      <c r="Q7" s="584"/>
    </row>
    <row r="8" spans="1:17" s="216" customFormat="1" ht="14.25" customHeight="1">
      <c r="A8" s="208"/>
      <c r="B8" s="1282"/>
      <c r="C8" s="1283"/>
      <c r="D8" s="217" t="s">
        <v>235</v>
      </c>
      <c r="E8" s="229" t="e">
        <f>(M21/M8)*100</f>
        <v>#DIV/0!</v>
      </c>
      <c r="F8" s="229" t="e">
        <f>(N21/N8)*100</f>
        <v>#DIV/0!</v>
      </c>
      <c r="G8" s="229" t="e">
        <f>(O21/O8)*100</f>
        <v>#DIV/0!</v>
      </c>
      <c r="H8" s="229" t="e">
        <f>(P21/P8)*100</f>
        <v>#DIV/0!</v>
      </c>
      <c r="I8" s="229" t="e">
        <f>(Q21/Q8)*100</f>
        <v>#DIV/0!</v>
      </c>
      <c r="J8" s="1285"/>
      <c r="K8" s="1321" t="s">
        <v>700</v>
      </c>
      <c r="L8" s="1300"/>
      <c r="M8" s="584"/>
      <c r="N8" s="584"/>
      <c r="O8" s="584"/>
      <c r="P8" s="584"/>
      <c r="Q8" s="584"/>
    </row>
    <row r="9" spans="1:17" s="216" customFormat="1" ht="14.25" customHeight="1">
      <c r="A9" s="208"/>
      <c r="B9" s="1282">
        <v>3</v>
      </c>
      <c r="C9" s="1283" t="s">
        <v>236</v>
      </c>
      <c r="D9" s="215" t="s">
        <v>237</v>
      </c>
      <c r="E9" s="228"/>
      <c r="F9" s="228"/>
      <c r="G9" s="228"/>
      <c r="H9" s="228"/>
      <c r="I9" s="228"/>
      <c r="J9" s="1284"/>
      <c r="K9" s="1302" t="s">
        <v>644</v>
      </c>
      <c r="L9" s="1323" t="s">
        <v>701</v>
      </c>
      <c r="M9" s="1308"/>
      <c r="N9" s="1308"/>
      <c r="O9" s="1308"/>
      <c r="P9" s="1308"/>
      <c r="Q9" s="1308"/>
    </row>
    <row r="10" spans="1:17" s="216" customFormat="1" ht="14.25" customHeight="1">
      <c r="A10" s="208"/>
      <c r="B10" s="1282"/>
      <c r="C10" s="1283"/>
      <c r="D10" s="217" t="s">
        <v>232</v>
      </c>
      <c r="E10" s="229" t="e">
        <f>(M22/(M5+M6))*100</f>
        <v>#DIV/0!</v>
      </c>
      <c r="F10" s="229" t="e">
        <f>(N22/(N5+N6))*100</f>
        <v>#DIV/0!</v>
      </c>
      <c r="G10" s="229" t="e">
        <f>(O22/(O5+O6))*100</f>
        <v>#DIV/0!</v>
      </c>
      <c r="H10" s="229" t="e">
        <f>(P22/(P5+P6))*100</f>
        <v>#DIV/0!</v>
      </c>
      <c r="I10" s="229" t="e">
        <f>(Q22/(Q5+Q6))*100</f>
        <v>#DIV/0!</v>
      </c>
      <c r="J10" s="1285"/>
      <c r="K10" s="1316"/>
      <c r="L10" s="1318"/>
      <c r="M10" s="1309"/>
      <c r="N10" s="1309"/>
      <c r="O10" s="1309"/>
      <c r="P10" s="1309"/>
      <c r="Q10" s="1309"/>
    </row>
    <row r="11" spans="1:17" s="216" customFormat="1" ht="14.25" customHeight="1">
      <c r="A11" s="208"/>
      <c r="B11" s="1282">
        <v>4</v>
      </c>
      <c r="C11" s="1283" t="s">
        <v>238</v>
      </c>
      <c r="D11" s="215" t="s">
        <v>239</v>
      </c>
      <c r="E11" s="228"/>
      <c r="F11" s="228"/>
      <c r="G11" s="228"/>
      <c r="H11" s="228"/>
      <c r="I11" s="228"/>
      <c r="J11" s="1284"/>
      <c r="K11" s="1316"/>
      <c r="L11" s="1310" t="s">
        <v>702</v>
      </c>
      <c r="M11" s="1308"/>
      <c r="N11" s="1308"/>
      <c r="O11" s="1308"/>
      <c r="P11" s="1308"/>
      <c r="Q11" s="1308"/>
    </row>
    <row r="12" spans="1:17" s="216" customFormat="1" ht="14.25" customHeight="1">
      <c r="A12" s="208"/>
      <c r="B12" s="1282"/>
      <c r="C12" s="1283"/>
      <c r="D12" s="217" t="s">
        <v>232</v>
      </c>
      <c r="E12" s="229" t="e">
        <f>(M23/(M5+M6))*100</f>
        <v>#DIV/0!</v>
      </c>
      <c r="F12" s="229" t="e">
        <f>(N23/(N5+N6))*100</f>
        <v>#DIV/0!</v>
      </c>
      <c r="G12" s="229" t="e">
        <f>(O23/(O5+O6))*100</f>
        <v>#DIV/0!</v>
      </c>
      <c r="H12" s="229" t="e">
        <f>(P23/(P5+P6))*100</f>
        <v>#DIV/0!</v>
      </c>
      <c r="I12" s="229" t="e">
        <f>(Q23/(Q5+Q6))*100</f>
        <v>#DIV/0!</v>
      </c>
      <c r="J12" s="1285"/>
      <c r="K12" s="1322"/>
      <c r="L12" s="1318"/>
      <c r="M12" s="1309"/>
      <c r="N12" s="1309"/>
      <c r="O12" s="1309"/>
      <c r="P12" s="1309"/>
      <c r="Q12" s="1309"/>
    </row>
    <row r="13" spans="1:17" s="216" customFormat="1" ht="14.25" customHeight="1">
      <c r="A13" s="208"/>
      <c r="B13" s="1282">
        <v>5</v>
      </c>
      <c r="C13" s="1283" t="s">
        <v>240</v>
      </c>
      <c r="D13" s="215" t="s">
        <v>241</v>
      </c>
      <c r="E13" s="228"/>
      <c r="F13" s="228"/>
      <c r="G13" s="228"/>
      <c r="H13" s="228"/>
      <c r="I13" s="228"/>
      <c r="J13" s="1284"/>
      <c r="K13" s="1315" t="s">
        <v>645</v>
      </c>
      <c r="L13" s="1310" t="s">
        <v>703</v>
      </c>
      <c r="M13" s="1308"/>
      <c r="N13" s="1308"/>
      <c r="O13" s="1308"/>
      <c r="P13" s="1308"/>
      <c r="Q13" s="1308"/>
    </row>
    <row r="14" spans="1:17" s="216" customFormat="1" ht="14.25" customHeight="1">
      <c r="A14" s="214"/>
      <c r="B14" s="1282"/>
      <c r="C14" s="1283"/>
      <c r="D14" s="217" t="s">
        <v>232</v>
      </c>
      <c r="E14" s="229" t="e">
        <f>(M24/(M5+M6))*100</f>
        <v>#DIV/0!</v>
      </c>
      <c r="F14" s="229" t="e">
        <f>(N24/(N5+N6))*100</f>
        <v>#DIV/0!</v>
      </c>
      <c r="G14" s="229" t="e">
        <f>(O24/(O5+O6))*100</f>
        <v>#DIV/0!</v>
      </c>
      <c r="H14" s="229" t="e">
        <f>(P24/(P5+P6))*100</f>
        <v>#DIV/0!</v>
      </c>
      <c r="I14" s="229" t="e">
        <f>(Q24/(Q5+Q6))*100</f>
        <v>#DIV/0!</v>
      </c>
      <c r="J14" s="1285"/>
      <c r="K14" s="1316"/>
      <c r="L14" s="1318"/>
      <c r="M14" s="1309"/>
      <c r="N14" s="1309"/>
      <c r="O14" s="1309"/>
      <c r="P14" s="1309"/>
      <c r="Q14" s="1309"/>
    </row>
    <row r="15" spans="1:17" s="216" customFormat="1" ht="14.25" customHeight="1">
      <c r="A15" s="214"/>
      <c r="B15" s="1282">
        <v>6</v>
      </c>
      <c r="C15" s="1301" t="s">
        <v>242</v>
      </c>
      <c r="D15" s="218" t="s">
        <v>243</v>
      </c>
      <c r="E15" s="228"/>
      <c r="F15" s="228"/>
      <c r="G15" s="228"/>
      <c r="H15" s="228"/>
      <c r="I15" s="228"/>
      <c r="J15" s="1284"/>
      <c r="K15" s="1316"/>
      <c r="L15" s="1310" t="s">
        <v>704</v>
      </c>
      <c r="M15" s="1308"/>
      <c r="N15" s="1308"/>
      <c r="O15" s="1308"/>
      <c r="P15" s="1308"/>
      <c r="Q15" s="1313"/>
    </row>
    <row r="16" spans="1:17" s="216" customFormat="1" ht="14.25" customHeight="1" thickBot="1">
      <c r="A16" s="214"/>
      <c r="B16" s="1282"/>
      <c r="C16" s="1283"/>
      <c r="D16" s="217" t="s">
        <v>244</v>
      </c>
      <c r="E16" s="229" t="e">
        <f>(M29/M7)*100</f>
        <v>#DIV/0!</v>
      </c>
      <c r="F16" s="229" t="e">
        <f>(N29/N7)*100</f>
        <v>#DIV/0!</v>
      </c>
      <c r="G16" s="229" t="e">
        <f>(O29/O7)*100</f>
        <v>#DIV/0!</v>
      </c>
      <c r="H16" s="229" t="e">
        <f>(P29/P7)*100</f>
        <v>#DIV/0!</v>
      </c>
      <c r="I16" s="229" t="e">
        <f>(Q29/Q7)*100</f>
        <v>#DIV/0!</v>
      </c>
      <c r="J16" s="1285"/>
      <c r="K16" s="1317"/>
      <c r="L16" s="1311"/>
      <c r="M16" s="1312"/>
      <c r="N16" s="1312"/>
      <c r="O16" s="1312"/>
      <c r="P16" s="1312"/>
      <c r="Q16" s="1314"/>
    </row>
    <row r="17" spans="1:17" s="216" customFormat="1" ht="14.25" customHeight="1" thickTop="1" thickBot="1">
      <c r="A17" s="214"/>
      <c r="B17" s="1286">
        <v>7</v>
      </c>
      <c r="C17" s="1305" t="s">
        <v>245</v>
      </c>
      <c r="D17" s="219" t="s">
        <v>246</v>
      </c>
      <c r="E17" s="230"/>
      <c r="F17" s="230"/>
      <c r="G17" s="230"/>
      <c r="H17" s="230"/>
      <c r="I17" s="230"/>
      <c r="J17" s="1290"/>
      <c r="K17" s="649"/>
      <c r="L17" s="650"/>
      <c r="M17" s="651"/>
      <c r="N17" s="651"/>
      <c r="O17" s="651"/>
      <c r="P17" s="651"/>
      <c r="Q17" s="652"/>
    </row>
    <row r="18" spans="1:17" s="216" customFormat="1" ht="14.25" customHeight="1" thickTop="1">
      <c r="A18" s="214"/>
      <c r="B18" s="1282"/>
      <c r="C18" s="1283"/>
      <c r="D18" s="217" t="s">
        <v>244</v>
      </c>
      <c r="E18" s="229" t="e">
        <f>(M20/M7)*100</f>
        <v>#DIV/0!</v>
      </c>
      <c r="F18" s="229" t="e">
        <f>(N20/N7)*100</f>
        <v>#DIV/0!</v>
      </c>
      <c r="G18" s="229" t="e">
        <f>(O20/O7)*100</f>
        <v>#DIV/0!</v>
      </c>
      <c r="H18" s="229" t="e">
        <f>(P20/P7)*100</f>
        <v>#DIV/0!</v>
      </c>
      <c r="I18" s="229" t="e">
        <f>(Q20/Q7)*100</f>
        <v>#DIV/0!</v>
      </c>
      <c r="J18" s="1285"/>
      <c r="K18" s="1306" t="s">
        <v>646</v>
      </c>
      <c r="L18" s="653" t="s">
        <v>705</v>
      </c>
      <c r="M18" s="654"/>
      <c r="N18" s="654"/>
      <c r="O18" s="654"/>
      <c r="P18" s="654"/>
      <c r="Q18" s="654"/>
    </row>
    <row r="19" spans="1:17" s="216" customFormat="1" ht="14.25" customHeight="1">
      <c r="A19" s="214"/>
      <c r="B19" s="1282">
        <v>8</v>
      </c>
      <c r="C19" s="1301" t="s">
        <v>247</v>
      </c>
      <c r="D19" s="219" t="s">
        <v>246</v>
      </c>
      <c r="E19" s="228"/>
      <c r="F19" s="228"/>
      <c r="G19" s="228"/>
      <c r="H19" s="228"/>
      <c r="I19" s="228"/>
      <c r="J19" s="1284"/>
      <c r="K19" s="1307"/>
      <c r="L19" s="655" t="s">
        <v>706</v>
      </c>
      <c r="M19" s="584"/>
      <c r="N19" s="584"/>
      <c r="O19" s="584"/>
      <c r="P19" s="584"/>
      <c r="Q19" s="584"/>
    </row>
    <row r="20" spans="1:17" s="216" customFormat="1" ht="14.25" customHeight="1">
      <c r="A20" s="214"/>
      <c r="B20" s="1282"/>
      <c r="C20" s="1283"/>
      <c r="D20" s="220" t="s">
        <v>248</v>
      </c>
      <c r="E20" s="229" t="e">
        <f>(M20/(M7-M30))*100</f>
        <v>#DIV/0!</v>
      </c>
      <c r="F20" s="229" t="e">
        <f>(N20/(N7-N30))*100</f>
        <v>#DIV/0!</v>
      </c>
      <c r="G20" s="229" t="e">
        <f>(O20/(O7-O30))*100</f>
        <v>#DIV/0!</v>
      </c>
      <c r="H20" s="229" t="e">
        <f>(P20/(P7-P30))*100</f>
        <v>#DIV/0!</v>
      </c>
      <c r="I20" s="229" t="e">
        <f>(Q20/(Q7-Q30))*100</f>
        <v>#DIV/0!</v>
      </c>
      <c r="J20" s="1285"/>
      <c r="K20" s="1297" t="s">
        <v>707</v>
      </c>
      <c r="L20" s="1298"/>
      <c r="M20" s="584"/>
      <c r="N20" s="584"/>
      <c r="O20" s="584"/>
      <c r="P20" s="584"/>
      <c r="Q20" s="584"/>
    </row>
    <row r="21" spans="1:17" s="216" customFormat="1" ht="14.25" customHeight="1">
      <c r="A21" s="214"/>
      <c r="B21" s="1282">
        <v>9</v>
      </c>
      <c r="C21" s="1283" t="s">
        <v>249</v>
      </c>
      <c r="D21" s="215" t="s">
        <v>250</v>
      </c>
      <c r="E21" s="228"/>
      <c r="F21" s="228"/>
      <c r="G21" s="228"/>
      <c r="H21" s="228"/>
      <c r="I21" s="228"/>
      <c r="J21" s="1284"/>
      <c r="K21" s="1299" t="s">
        <v>708</v>
      </c>
      <c r="L21" s="1300"/>
      <c r="M21" s="584"/>
      <c r="N21" s="584"/>
      <c r="O21" s="584"/>
      <c r="P21" s="584"/>
      <c r="Q21" s="584"/>
    </row>
    <row r="22" spans="1:17" s="216" customFormat="1" ht="14.25" customHeight="1">
      <c r="A22" s="214"/>
      <c r="B22" s="1282"/>
      <c r="C22" s="1283"/>
      <c r="D22" s="217" t="s">
        <v>232</v>
      </c>
      <c r="E22" s="229" t="e">
        <f>(M8/(M5+M6))*100</f>
        <v>#DIV/0!</v>
      </c>
      <c r="F22" s="229" t="e">
        <f>(N8/(N5+N6))*100</f>
        <v>#DIV/0!</v>
      </c>
      <c r="G22" s="229" t="e">
        <f>(O8/(O5+O6))*100</f>
        <v>#DIV/0!</v>
      </c>
      <c r="H22" s="229" t="e">
        <f>(P8/(P5+P6))*100</f>
        <v>#DIV/0!</v>
      </c>
      <c r="I22" s="229" t="e">
        <f>(Q8/(Q5+Q6))*100</f>
        <v>#DIV/0!</v>
      </c>
      <c r="J22" s="1285"/>
      <c r="K22" s="1299" t="s">
        <v>709</v>
      </c>
      <c r="L22" s="1300"/>
      <c r="M22" s="584"/>
      <c r="N22" s="584"/>
      <c r="O22" s="584"/>
      <c r="P22" s="584"/>
      <c r="Q22" s="584"/>
    </row>
    <row r="23" spans="1:17" s="216" customFormat="1" ht="14.25" customHeight="1">
      <c r="A23" s="214"/>
      <c r="B23" s="1282">
        <v>10</v>
      </c>
      <c r="C23" s="1283" t="s">
        <v>251</v>
      </c>
      <c r="D23" s="215" t="s">
        <v>252</v>
      </c>
      <c r="E23" s="228"/>
      <c r="F23" s="228"/>
      <c r="G23" s="228"/>
      <c r="H23" s="228"/>
      <c r="I23" s="228"/>
      <c r="J23" s="1284"/>
      <c r="K23" s="1299" t="s">
        <v>710</v>
      </c>
      <c r="L23" s="1300"/>
      <c r="M23" s="584"/>
      <c r="N23" s="584"/>
      <c r="O23" s="584"/>
      <c r="P23" s="584"/>
      <c r="Q23" s="584"/>
    </row>
    <row r="24" spans="1:17" s="216" customFormat="1" ht="14.25" customHeight="1">
      <c r="A24" s="214"/>
      <c r="B24" s="1282"/>
      <c r="C24" s="1283"/>
      <c r="D24" s="217" t="s">
        <v>244</v>
      </c>
      <c r="E24" s="229" t="e">
        <f>((M9+M11)/M7)*100</f>
        <v>#DIV/0!</v>
      </c>
      <c r="F24" s="229" t="e">
        <f>((N9+N11)/N7)*100</f>
        <v>#DIV/0!</v>
      </c>
      <c r="G24" s="229" t="e">
        <f>((O9+O11)/O7)*100</f>
        <v>#DIV/0!</v>
      </c>
      <c r="H24" s="229" t="e">
        <f>((P9+P11)/P7)*100</f>
        <v>#DIV/0!</v>
      </c>
      <c r="I24" s="229" t="e">
        <f>((Q9+Q11)/Q7)*100</f>
        <v>#DIV/0!</v>
      </c>
      <c r="J24" s="1285"/>
      <c r="K24" s="1299" t="s">
        <v>711</v>
      </c>
      <c r="L24" s="1300"/>
      <c r="M24" s="584"/>
      <c r="N24" s="584"/>
      <c r="O24" s="584"/>
      <c r="P24" s="584"/>
      <c r="Q24" s="584"/>
    </row>
    <row r="25" spans="1:17" s="216" customFormat="1" ht="14.25" customHeight="1">
      <c r="A25" s="214"/>
      <c r="B25" s="1282">
        <v>11</v>
      </c>
      <c r="C25" s="1301" t="s">
        <v>253</v>
      </c>
      <c r="D25" s="215" t="s">
        <v>254</v>
      </c>
      <c r="E25" s="228"/>
      <c r="F25" s="228"/>
      <c r="G25" s="228"/>
      <c r="H25" s="228"/>
      <c r="I25" s="228"/>
      <c r="J25" s="1284"/>
      <c r="K25" s="1302" t="s">
        <v>649</v>
      </c>
      <c r="L25" s="656" t="s">
        <v>712</v>
      </c>
      <c r="M25" s="584"/>
      <c r="N25" s="584"/>
      <c r="O25" s="584"/>
      <c r="P25" s="584"/>
      <c r="Q25" s="584"/>
    </row>
    <row r="26" spans="1:17" s="216" customFormat="1" ht="14.25" customHeight="1">
      <c r="A26" s="214"/>
      <c r="B26" s="1282"/>
      <c r="C26" s="1283"/>
      <c r="D26" s="217" t="s">
        <v>232</v>
      </c>
      <c r="E26" s="229" t="e">
        <f>(M9/(M5+M6))*100</f>
        <v>#DIV/0!</v>
      </c>
      <c r="F26" s="229" t="e">
        <f>(N9/(N5+N6))*100</f>
        <v>#DIV/0!</v>
      </c>
      <c r="G26" s="229" t="e">
        <f>(O9/(O5+O6))*100</f>
        <v>#DIV/0!</v>
      </c>
      <c r="H26" s="229" t="e">
        <f>(P9/(P5+P6))*100</f>
        <v>#DIV/0!</v>
      </c>
      <c r="I26" s="229" t="e">
        <f>(Q9/(Q5+Q6))*100</f>
        <v>#DIV/0!</v>
      </c>
      <c r="J26" s="1285"/>
      <c r="K26" s="1303"/>
      <c r="L26" s="656" t="s">
        <v>713</v>
      </c>
      <c r="M26" s="584"/>
      <c r="N26" s="584"/>
      <c r="O26" s="584"/>
      <c r="P26" s="584"/>
      <c r="Q26" s="584"/>
    </row>
    <row r="27" spans="1:17" s="216" customFormat="1" ht="14.25" customHeight="1" thickBot="1">
      <c r="A27" s="214"/>
      <c r="B27" s="1282">
        <v>12</v>
      </c>
      <c r="C27" s="1283" t="s">
        <v>255</v>
      </c>
      <c r="D27" s="215" t="s">
        <v>256</v>
      </c>
      <c r="E27" s="228"/>
      <c r="F27" s="228"/>
      <c r="G27" s="228"/>
      <c r="H27" s="228"/>
      <c r="I27" s="228"/>
      <c r="J27" s="1284"/>
      <c r="K27" s="1304"/>
      <c r="L27" s="657" t="s">
        <v>714</v>
      </c>
      <c r="M27" s="658"/>
      <c r="N27" s="658"/>
      <c r="O27" s="658"/>
      <c r="P27" s="658"/>
      <c r="Q27" s="658"/>
    </row>
    <row r="28" spans="1:17" s="216" customFormat="1" ht="14.25" customHeight="1" thickTop="1" thickBot="1">
      <c r="A28" s="214"/>
      <c r="B28" s="1282"/>
      <c r="C28" s="1283"/>
      <c r="D28" s="217" t="s">
        <v>244</v>
      </c>
      <c r="E28" s="229" t="e">
        <f>((M13+M15)/M7)*100</f>
        <v>#DIV/0!</v>
      </c>
      <c r="F28" s="229" t="e">
        <f>((N13+N15)/N7)*100</f>
        <v>#DIV/0!</v>
      </c>
      <c r="G28" s="229" t="e">
        <f>((O13+O15)/O7)*100</f>
        <v>#DIV/0!</v>
      </c>
      <c r="H28" s="229" t="e">
        <f>((P13+P15)/P7)*100</f>
        <v>#DIV/0!</v>
      </c>
      <c r="I28" s="229" t="e">
        <f>((Q13+Q15)/Q7)*100</f>
        <v>#DIV/0!</v>
      </c>
      <c r="J28" s="1285"/>
      <c r="K28" s="649"/>
      <c r="L28" s="650"/>
      <c r="M28" s="650"/>
      <c r="N28" s="650"/>
      <c r="O28" s="650"/>
      <c r="P28" s="650"/>
      <c r="Q28" s="659"/>
    </row>
    <row r="29" spans="1:17" s="216" customFormat="1" ht="14.25" customHeight="1" thickTop="1">
      <c r="A29" s="214"/>
      <c r="B29" s="1282">
        <v>13</v>
      </c>
      <c r="C29" s="1283" t="s">
        <v>257</v>
      </c>
      <c r="D29" s="660" t="s">
        <v>258</v>
      </c>
      <c r="E29" s="228"/>
      <c r="F29" s="228"/>
      <c r="G29" s="228"/>
      <c r="H29" s="228"/>
      <c r="I29" s="228"/>
      <c r="J29" s="1284"/>
      <c r="K29" s="1295" t="s">
        <v>650</v>
      </c>
      <c r="L29" s="1296"/>
      <c r="M29" s="746"/>
      <c r="N29" s="746"/>
      <c r="O29" s="746"/>
      <c r="P29" s="746"/>
      <c r="Q29" s="746"/>
    </row>
    <row r="30" spans="1:17" s="216" customFormat="1" ht="14.25" customHeight="1">
      <c r="A30" s="214"/>
      <c r="B30" s="1282"/>
      <c r="C30" s="1283"/>
      <c r="D30" s="217" t="s">
        <v>232</v>
      </c>
      <c r="E30" s="229" t="e">
        <f>(M13/(M5+M6))*100</f>
        <v>#DIV/0!</v>
      </c>
      <c r="F30" s="229" t="e">
        <f>(N13/(N5+N6))*100</f>
        <v>#DIV/0!</v>
      </c>
      <c r="G30" s="229" t="e">
        <f>(O13/(O5+O6))*100</f>
        <v>#DIV/0!</v>
      </c>
      <c r="H30" s="229" t="e">
        <f>(P13/(P5+P6))*100</f>
        <v>#DIV/0!</v>
      </c>
      <c r="I30" s="229" t="e">
        <f>(Q13/(Q5+Q6))*100</f>
        <v>#DIV/0!</v>
      </c>
      <c r="J30" s="1285"/>
      <c r="K30" s="1297" t="s">
        <v>648</v>
      </c>
      <c r="L30" s="1298"/>
      <c r="M30" s="584"/>
      <c r="N30" s="584"/>
      <c r="O30" s="584"/>
      <c r="P30" s="584"/>
      <c r="Q30" s="584"/>
    </row>
    <row r="31" spans="1:17" s="216" customFormat="1" ht="14.25" customHeight="1">
      <c r="A31" s="214"/>
      <c r="B31" s="1282">
        <v>14</v>
      </c>
      <c r="C31" s="1283" t="s">
        <v>259</v>
      </c>
      <c r="D31" s="215" t="s">
        <v>260</v>
      </c>
      <c r="E31" s="228"/>
      <c r="F31" s="228"/>
      <c r="G31" s="228"/>
      <c r="H31" s="228"/>
      <c r="I31" s="228"/>
      <c r="J31" s="1284"/>
      <c r="K31" s="661"/>
      <c r="L31" s="661"/>
    </row>
    <row r="32" spans="1:17" s="216" customFormat="1" ht="14.25" customHeight="1">
      <c r="A32" s="214"/>
      <c r="B32" s="1282"/>
      <c r="C32" s="1283"/>
      <c r="D32" s="217" t="s">
        <v>244</v>
      </c>
      <c r="E32" s="229" t="e">
        <f>(M30/M7)*100</f>
        <v>#DIV/0!</v>
      </c>
      <c r="F32" s="229" t="e">
        <f>(N30/N7)*100</f>
        <v>#DIV/0!</v>
      </c>
      <c r="G32" s="229" t="e">
        <f>(O30/O7)*100</f>
        <v>#DIV/0!</v>
      </c>
      <c r="H32" s="229" t="e">
        <f>(P30/P7)*100</f>
        <v>#DIV/0!</v>
      </c>
      <c r="I32" s="229" t="e">
        <f>(Q30/Q7)*100</f>
        <v>#DIV/0!</v>
      </c>
      <c r="J32" s="1285"/>
      <c r="K32" s="747" t="s">
        <v>727</v>
      </c>
      <c r="L32" s="748">
        <v>100</v>
      </c>
    </row>
    <row r="33" spans="1:17" s="216" customFormat="1" ht="14.25" customHeight="1">
      <c r="A33" s="214"/>
      <c r="B33" s="1282">
        <v>15</v>
      </c>
      <c r="C33" s="1283" t="s">
        <v>261</v>
      </c>
      <c r="D33" s="215" t="s">
        <v>262</v>
      </c>
      <c r="E33" s="228"/>
      <c r="F33" s="228"/>
      <c r="G33" s="228"/>
      <c r="H33" s="228"/>
      <c r="I33" s="228"/>
      <c r="J33" s="1284"/>
      <c r="K33" s="661"/>
      <c r="L33" s="661"/>
    </row>
    <row r="34" spans="1:17" s="216" customFormat="1" ht="14.25" customHeight="1">
      <c r="A34" s="214"/>
      <c r="B34" s="1292"/>
      <c r="C34" s="1293"/>
      <c r="D34" s="219" t="s">
        <v>263</v>
      </c>
      <c r="E34" s="230" t="e">
        <f>((M25+M26+M27)/(M18+M19))*100</f>
        <v>#DIV/0!</v>
      </c>
      <c r="F34" s="230" t="e">
        <f>((N25+N26+N27)/(N18+N19))*100</f>
        <v>#DIV/0!</v>
      </c>
      <c r="G34" s="230" t="e">
        <f>((O25+O26+O27)/(O18+O19))*100</f>
        <v>#DIV/0!</v>
      </c>
      <c r="H34" s="230" t="e">
        <f>((P25+P26+P27)/(P18+P19))*100</f>
        <v>#DIV/0!</v>
      </c>
      <c r="I34" s="230" t="e">
        <f>((Q25+Q26+Q27)/(Q18+Q19))*100</f>
        <v>#DIV/0!</v>
      </c>
      <c r="J34" s="1294"/>
      <c r="K34" s="662"/>
      <c r="L34" s="662"/>
    </row>
    <row r="35" spans="1:17" s="216" customFormat="1" ht="14.25" customHeight="1">
      <c r="A35" s="214"/>
      <c r="B35" s="1282">
        <v>16</v>
      </c>
      <c r="C35" s="1283" t="s">
        <v>264</v>
      </c>
      <c r="D35" s="215" t="s">
        <v>265</v>
      </c>
      <c r="E35" s="228"/>
      <c r="F35" s="228"/>
      <c r="G35" s="228"/>
      <c r="H35" s="228"/>
      <c r="I35" s="228"/>
      <c r="J35" s="1284"/>
      <c r="K35" s="661"/>
      <c r="L35" s="661"/>
    </row>
    <row r="36" spans="1:17" s="216" customFormat="1" ht="14.25" customHeight="1">
      <c r="A36" s="214"/>
      <c r="B36" s="1282"/>
      <c r="C36" s="1283"/>
      <c r="D36" s="217" t="s">
        <v>232</v>
      </c>
      <c r="E36" s="229" t="e">
        <f>(((M5+M6)-(M18+M19))/(M5+M6))*100</f>
        <v>#DIV/0!</v>
      </c>
      <c r="F36" s="229" t="e">
        <f>(((N5+N6)-(N18+N19))/(N5+N6))*100</f>
        <v>#DIV/0!</v>
      </c>
      <c r="G36" s="229" t="e">
        <f>(((O5+O6)-(O18+O19))/(O5+O6))*100</f>
        <v>#DIV/0!</v>
      </c>
      <c r="H36" s="229" t="e">
        <f>(((P5+P6)-(P18+P19))/(P5+P6))*100</f>
        <v>#DIV/0!</v>
      </c>
      <c r="I36" s="229" t="e">
        <f>(((Q5+Q6)-(Q18+Q19))/(Q5+Q6))*100</f>
        <v>#DIV/0!</v>
      </c>
      <c r="J36" s="1285"/>
      <c r="K36" s="662"/>
      <c r="L36" s="662"/>
    </row>
    <row r="37" spans="1:17" s="216" customFormat="1" ht="14.25" customHeight="1">
      <c r="A37" s="214"/>
      <c r="B37" s="1286">
        <v>17</v>
      </c>
      <c r="C37" s="1288" t="s">
        <v>266</v>
      </c>
      <c r="D37" s="219" t="s">
        <v>267</v>
      </c>
      <c r="E37" s="230"/>
      <c r="F37" s="230"/>
      <c r="G37" s="230"/>
      <c r="H37" s="230"/>
      <c r="I37" s="230"/>
      <c r="J37" s="1290"/>
      <c r="K37" s="661"/>
      <c r="L37" s="661"/>
    </row>
    <row r="38" spans="1:17" s="216" customFormat="1" ht="14.25" customHeight="1" thickBot="1">
      <c r="A38" s="214"/>
      <c r="B38" s="1287"/>
      <c r="C38" s="1289"/>
      <c r="D38" s="221" t="s">
        <v>268</v>
      </c>
      <c r="E38" s="231" t="e">
        <f>((M5-M18)/M5)*100</f>
        <v>#DIV/0!</v>
      </c>
      <c r="F38" s="231" t="e">
        <f>((N5-N18)/N5)*100</f>
        <v>#DIV/0!</v>
      </c>
      <c r="G38" s="231" t="e">
        <f>((O5-O18)/O5)*100</f>
        <v>#DIV/0!</v>
      </c>
      <c r="H38" s="231" t="e">
        <f>((P5-P18)/P5)*100</f>
        <v>#DIV/0!</v>
      </c>
      <c r="I38" s="231" t="e">
        <f>((Q5-Q18)/Q5)*100</f>
        <v>#DIV/0!</v>
      </c>
      <c r="J38" s="1291"/>
      <c r="K38" s="662"/>
      <c r="L38" s="662"/>
    </row>
    <row r="39" spans="1:17" ht="10.5" customHeight="1">
      <c r="B39" s="222"/>
      <c r="C39" s="223"/>
      <c r="D39" s="223"/>
      <c r="E39" s="223"/>
      <c r="F39" s="223"/>
      <c r="G39" s="223"/>
      <c r="I39" s="223"/>
      <c r="J39" s="223"/>
      <c r="K39" s="216"/>
      <c r="L39" s="216"/>
      <c r="M39" s="216"/>
      <c r="N39" s="216"/>
      <c r="O39" s="216"/>
      <c r="P39" s="216"/>
      <c r="Q39" s="216"/>
    </row>
    <row r="40" spans="1:17" ht="12.5">
      <c r="A40" s="207" t="s">
        <v>269</v>
      </c>
      <c r="B40" s="222"/>
      <c r="C40" s="223"/>
      <c r="D40" s="223"/>
      <c r="E40" s="223"/>
      <c r="F40" s="223"/>
      <c r="G40" s="223"/>
      <c r="I40" s="223"/>
      <c r="J40" s="223"/>
      <c r="K40" s="216"/>
      <c r="L40" s="216"/>
      <c r="M40" s="216"/>
      <c r="N40" s="216"/>
      <c r="O40" s="216"/>
      <c r="P40" s="216"/>
      <c r="Q40" s="216"/>
    </row>
    <row r="41" spans="1:17" s="225" customFormat="1" ht="34.5">
      <c r="A41" s="224" t="s">
        <v>270</v>
      </c>
      <c r="B41" s="1281" t="s">
        <v>271</v>
      </c>
      <c r="C41" s="1281"/>
      <c r="D41" s="1281"/>
      <c r="E41" s="1281"/>
      <c r="F41" s="1281"/>
      <c r="G41" s="1281"/>
      <c r="H41" s="1281"/>
      <c r="I41" s="1281"/>
      <c r="J41" s="1281"/>
      <c r="K41" s="216"/>
      <c r="L41" s="216"/>
      <c r="M41" s="216"/>
      <c r="N41" s="216"/>
      <c r="O41" s="216"/>
      <c r="P41" s="216"/>
      <c r="Q41" s="216"/>
    </row>
    <row r="42" spans="1:17" ht="15" customHeight="1">
      <c r="M42" s="216"/>
      <c r="N42" s="216"/>
      <c r="O42" s="216"/>
      <c r="P42" s="216"/>
      <c r="Q42" s="216"/>
    </row>
    <row r="44" spans="1:17" ht="15" customHeight="1">
      <c r="K44" s="225"/>
      <c r="L44" s="225"/>
    </row>
    <row r="45" spans="1:17" ht="15" customHeight="1">
      <c r="M45" s="225"/>
      <c r="N45" s="225"/>
      <c r="O45" s="225"/>
      <c r="P45" s="225"/>
      <c r="Q45" s="225"/>
    </row>
  </sheetData>
  <mergeCells count="93">
    <mergeCell ref="K1:Q1"/>
    <mergeCell ref="K2:Q2"/>
    <mergeCell ref="K4:L4"/>
    <mergeCell ref="B5:B6"/>
    <mergeCell ref="C5:C6"/>
    <mergeCell ref="J5:J6"/>
    <mergeCell ref="K5:K6"/>
    <mergeCell ref="B9:B10"/>
    <mergeCell ref="C9:C10"/>
    <mergeCell ref="J9:J10"/>
    <mergeCell ref="K9:K12"/>
    <mergeCell ref="L9:L10"/>
    <mergeCell ref="B7:B8"/>
    <mergeCell ref="C7:C8"/>
    <mergeCell ref="J7:J8"/>
    <mergeCell ref="K7:L7"/>
    <mergeCell ref="K8:L8"/>
    <mergeCell ref="M9:M10"/>
    <mergeCell ref="N9:N10"/>
    <mergeCell ref="O9:O10"/>
    <mergeCell ref="P9:P10"/>
    <mergeCell ref="Q9:Q10"/>
    <mergeCell ref="N11:N12"/>
    <mergeCell ref="O11:O12"/>
    <mergeCell ref="P11:P12"/>
    <mergeCell ref="Q11:Q12"/>
    <mergeCell ref="B13:B14"/>
    <mergeCell ref="C13:C14"/>
    <mergeCell ref="J13:J14"/>
    <mergeCell ref="K13:K16"/>
    <mergeCell ref="L13:L14"/>
    <mergeCell ref="M13:M14"/>
    <mergeCell ref="B11:B12"/>
    <mergeCell ref="C11:C12"/>
    <mergeCell ref="J11:J12"/>
    <mergeCell ref="L11:L12"/>
    <mergeCell ref="M11:M12"/>
    <mergeCell ref="N13:N14"/>
    <mergeCell ref="O13:O14"/>
    <mergeCell ref="P13:P14"/>
    <mergeCell ref="Q13:Q14"/>
    <mergeCell ref="B15:B16"/>
    <mergeCell ref="C15:C16"/>
    <mergeCell ref="J15:J16"/>
    <mergeCell ref="L15:L16"/>
    <mergeCell ref="M15:M16"/>
    <mergeCell ref="N15:N16"/>
    <mergeCell ref="O15:O16"/>
    <mergeCell ref="P15:P16"/>
    <mergeCell ref="Q15:Q16"/>
    <mergeCell ref="B17:B18"/>
    <mergeCell ref="C17:C18"/>
    <mergeCell ref="J17:J18"/>
    <mergeCell ref="K18:K19"/>
    <mergeCell ref="B19:B20"/>
    <mergeCell ref="C19:C20"/>
    <mergeCell ref="J19:J20"/>
    <mergeCell ref="K20:L20"/>
    <mergeCell ref="B21:B22"/>
    <mergeCell ref="C21:C22"/>
    <mergeCell ref="J21:J22"/>
    <mergeCell ref="K21:L21"/>
    <mergeCell ref="K22:L22"/>
    <mergeCell ref="K29:L29"/>
    <mergeCell ref="K30:L30"/>
    <mergeCell ref="B23:B24"/>
    <mergeCell ref="C23:C24"/>
    <mergeCell ref="J23:J24"/>
    <mergeCell ref="K23:L23"/>
    <mergeCell ref="K24:L24"/>
    <mergeCell ref="B25:B26"/>
    <mergeCell ref="C25:C26"/>
    <mergeCell ref="J25:J26"/>
    <mergeCell ref="K25:K27"/>
    <mergeCell ref="B27:B28"/>
    <mergeCell ref="C27:C28"/>
    <mergeCell ref="J27:J28"/>
    <mergeCell ref="B29:B30"/>
    <mergeCell ref="C29:C30"/>
    <mergeCell ref="J29:J30"/>
    <mergeCell ref="B31:B32"/>
    <mergeCell ref="C31:C32"/>
    <mergeCell ref="J31:J32"/>
    <mergeCell ref="B33:B34"/>
    <mergeCell ref="C33:C34"/>
    <mergeCell ref="J33:J34"/>
    <mergeCell ref="B41:J41"/>
    <mergeCell ref="B35:B36"/>
    <mergeCell ref="C35:C36"/>
    <mergeCell ref="J35:J36"/>
    <mergeCell ref="B37:B38"/>
    <mergeCell ref="C37:C38"/>
    <mergeCell ref="J37:J38"/>
  </mergeCells>
  <phoneticPr fontId="12"/>
  <printOptions horizontalCentered="1"/>
  <pageMargins left="0.82677165354330717" right="0.23622047244094491" top="0.74803149606299213" bottom="0.23622047244094491" header="0.31496062992125984" footer="0.31496062992125984"/>
  <pageSetup paperSize="9" scale="85" firstPageNumber="55" orientation="landscape" cellComments="asDisplayed" useFirstPageNumber="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0A359-3FB7-48D5-8355-F690C8DE0159}">
  <dimension ref="A1:Q45"/>
  <sheetViews>
    <sheetView view="pageBreakPreview" zoomScaleNormal="100" zoomScaleSheetLayoutView="100" workbookViewId="0">
      <selection activeCell="B2" sqref="B2"/>
    </sheetView>
  </sheetViews>
  <sheetFormatPr defaultColWidth="8.83203125" defaultRowHeight="15" customHeight="1"/>
  <cols>
    <col min="1" max="1" width="4.08203125" style="233" customWidth="1"/>
    <col min="2" max="2" width="4.83203125" style="234" customWidth="1"/>
    <col min="3" max="3" width="21.5" style="234" customWidth="1"/>
    <col min="4" max="4" width="20" style="234" customWidth="1"/>
    <col min="5" max="9" width="9.5" style="234" customWidth="1"/>
    <col min="10" max="10" width="22" style="234" customWidth="1"/>
    <col min="11" max="11" width="8.58203125" style="205" bestFit="1" customWidth="1"/>
    <col min="12" max="12" width="27.58203125" style="205" bestFit="1" customWidth="1"/>
    <col min="13" max="17" width="10.58203125" style="205" customWidth="1"/>
    <col min="18" max="16384" width="8.83203125" style="234"/>
  </cols>
  <sheetData>
    <row r="1" spans="1:17" ht="14">
      <c r="A1" s="232"/>
      <c r="B1" s="233"/>
      <c r="K1" s="1324" t="s">
        <v>695</v>
      </c>
      <c r="L1" s="1324"/>
      <c r="M1" s="1324"/>
      <c r="N1" s="1324"/>
      <c r="O1" s="1324"/>
      <c r="P1" s="1324"/>
      <c r="Q1" s="1324"/>
    </row>
    <row r="2" spans="1:17" s="205" customFormat="1" ht="13">
      <c r="A2" s="204"/>
      <c r="B2" s="204" t="s">
        <v>732</v>
      </c>
      <c r="I2" s="206"/>
      <c r="J2" s="646" t="s">
        <v>730</v>
      </c>
      <c r="K2" s="1324" t="s">
        <v>696</v>
      </c>
      <c r="L2" s="1324"/>
      <c r="M2" s="1324"/>
      <c r="N2" s="1324"/>
      <c r="O2" s="1324"/>
      <c r="P2" s="1324"/>
      <c r="Q2" s="1324"/>
    </row>
    <row r="3" spans="1:17" ht="13" thickBot="1">
      <c r="J3" s="235"/>
      <c r="K3" s="206"/>
      <c r="L3" s="206"/>
    </row>
    <row r="4" spans="1:17" s="236" customFormat="1" ht="11.5">
      <c r="B4" s="209"/>
      <c r="C4" s="210" t="s">
        <v>225</v>
      </c>
      <c r="D4" s="211" t="s">
        <v>226</v>
      </c>
      <c r="E4" s="212" t="s">
        <v>227</v>
      </c>
      <c r="F4" s="212" t="s">
        <v>228</v>
      </c>
      <c r="G4" s="212" t="s">
        <v>32</v>
      </c>
      <c r="H4" s="212" t="s">
        <v>31</v>
      </c>
      <c r="I4" s="212" t="s">
        <v>30</v>
      </c>
      <c r="J4" s="213" t="s">
        <v>229</v>
      </c>
      <c r="K4" s="1325" t="s">
        <v>642</v>
      </c>
      <c r="L4" s="1326"/>
      <c r="M4" s="212" t="s">
        <v>227</v>
      </c>
      <c r="N4" s="212" t="s">
        <v>228</v>
      </c>
      <c r="O4" s="212" t="s">
        <v>32</v>
      </c>
      <c r="P4" s="212" t="s">
        <v>31</v>
      </c>
      <c r="Q4" s="212" t="s">
        <v>30</v>
      </c>
    </row>
    <row r="5" spans="1:17" s="237" customFormat="1" ht="14.25" customHeight="1">
      <c r="A5" s="236"/>
      <c r="B5" s="1282">
        <v>1</v>
      </c>
      <c r="C5" s="1283" t="s">
        <v>230</v>
      </c>
      <c r="D5" s="215" t="s">
        <v>231</v>
      </c>
      <c r="E5" s="227" t="s">
        <v>108</v>
      </c>
      <c r="F5" s="227" t="s">
        <v>108</v>
      </c>
      <c r="G5" s="227" t="s">
        <v>108</v>
      </c>
      <c r="H5" s="227" t="s">
        <v>108</v>
      </c>
      <c r="I5" s="227" t="s">
        <v>108</v>
      </c>
      <c r="J5" s="1342"/>
      <c r="K5" s="1329" t="s">
        <v>643</v>
      </c>
      <c r="L5" s="647" t="s">
        <v>697</v>
      </c>
      <c r="M5" s="584"/>
      <c r="N5" s="584"/>
      <c r="O5" s="584"/>
      <c r="P5" s="584"/>
      <c r="Q5" s="584"/>
    </row>
    <row r="6" spans="1:17" s="237" customFormat="1" ht="14.25" customHeight="1">
      <c r="A6" s="236"/>
      <c r="B6" s="1282"/>
      <c r="C6" s="1283"/>
      <c r="D6" s="217" t="s">
        <v>232</v>
      </c>
      <c r="E6" s="229" t="e">
        <f>(M21/(M5+M6))*100</f>
        <v>#DIV/0!</v>
      </c>
      <c r="F6" s="229" t="e">
        <f>(N21/(N5+N6))*100</f>
        <v>#DIV/0!</v>
      </c>
      <c r="G6" s="229" t="e">
        <f>(O21/(O5+O6))*100</f>
        <v>#DIV/0!</v>
      </c>
      <c r="H6" s="229" t="e">
        <f>(P21/(P5+P6))*100</f>
        <v>#DIV/0!</v>
      </c>
      <c r="I6" s="229" t="e">
        <f>(Q21/(Q5+Q6))*100</f>
        <v>#DIV/0!</v>
      </c>
      <c r="J6" s="1343"/>
      <c r="K6" s="1330"/>
      <c r="L6" s="648" t="s">
        <v>698</v>
      </c>
      <c r="M6" s="584"/>
      <c r="N6" s="584"/>
      <c r="O6" s="584"/>
      <c r="P6" s="584"/>
      <c r="Q6" s="584"/>
    </row>
    <row r="7" spans="1:17" s="237" customFormat="1" ht="14.25" customHeight="1">
      <c r="A7" s="236"/>
      <c r="B7" s="1282">
        <v>2</v>
      </c>
      <c r="C7" s="1283" t="s">
        <v>233</v>
      </c>
      <c r="D7" s="215" t="s">
        <v>234</v>
      </c>
      <c r="E7" s="228"/>
      <c r="F7" s="228"/>
      <c r="G7" s="228"/>
      <c r="H7" s="228"/>
      <c r="I7" s="228"/>
      <c r="J7" s="1332"/>
      <c r="K7" s="1319" t="s">
        <v>699</v>
      </c>
      <c r="L7" s="1320"/>
      <c r="M7" s="584"/>
      <c r="N7" s="584"/>
      <c r="O7" s="584"/>
      <c r="P7" s="584"/>
      <c r="Q7" s="584"/>
    </row>
    <row r="8" spans="1:17" s="237" customFormat="1" ht="14.25" customHeight="1">
      <c r="A8" s="236"/>
      <c r="B8" s="1282"/>
      <c r="C8" s="1283"/>
      <c r="D8" s="217" t="s">
        <v>235</v>
      </c>
      <c r="E8" s="229" t="e">
        <f>(M21/M8)*100</f>
        <v>#DIV/0!</v>
      </c>
      <c r="F8" s="229" t="e">
        <f>(N21/N8)*100</f>
        <v>#DIV/0!</v>
      </c>
      <c r="G8" s="229" t="e">
        <f>(O21/O8)*100</f>
        <v>#DIV/0!</v>
      </c>
      <c r="H8" s="229" t="e">
        <f>(P21/P8)*100</f>
        <v>#DIV/0!</v>
      </c>
      <c r="I8" s="229" t="e">
        <f>(Q21/Q8)*100</f>
        <v>#DIV/0!</v>
      </c>
      <c r="J8" s="1333"/>
      <c r="K8" s="1321" t="s">
        <v>700</v>
      </c>
      <c r="L8" s="1300"/>
      <c r="M8" s="584"/>
      <c r="N8" s="584"/>
      <c r="O8" s="584"/>
      <c r="P8" s="584"/>
      <c r="Q8" s="584"/>
    </row>
    <row r="9" spans="1:17" s="237" customFormat="1" ht="14.25" customHeight="1">
      <c r="A9" s="236"/>
      <c r="B9" s="1282">
        <v>3</v>
      </c>
      <c r="C9" s="1283" t="s">
        <v>236</v>
      </c>
      <c r="D9" s="215" t="s">
        <v>237</v>
      </c>
      <c r="E9" s="228"/>
      <c r="F9" s="228"/>
      <c r="G9" s="228"/>
      <c r="H9" s="228"/>
      <c r="I9" s="228"/>
      <c r="J9" s="1332"/>
      <c r="K9" s="1340" t="s">
        <v>644</v>
      </c>
      <c r="L9" s="1323" t="s">
        <v>715</v>
      </c>
      <c r="M9" s="1308"/>
      <c r="N9" s="1308"/>
      <c r="O9" s="1308"/>
      <c r="P9" s="1308"/>
      <c r="Q9" s="1308"/>
    </row>
    <row r="10" spans="1:17" s="237" customFormat="1" ht="14.25" customHeight="1">
      <c r="A10" s="236"/>
      <c r="B10" s="1282"/>
      <c r="C10" s="1283"/>
      <c r="D10" s="217" t="s">
        <v>232</v>
      </c>
      <c r="E10" s="229" t="e">
        <f>(M22/(M5+M6))*100</f>
        <v>#DIV/0!</v>
      </c>
      <c r="F10" s="229" t="e">
        <f>(N22/(N5+N6))*100</f>
        <v>#DIV/0!</v>
      </c>
      <c r="G10" s="229" t="e">
        <f>(O22/(O5+O6))*100</f>
        <v>#DIV/0!</v>
      </c>
      <c r="H10" s="229" t="e">
        <f>(P22/(P5+P6))*100</f>
        <v>#DIV/0!</v>
      </c>
      <c r="I10" s="229" t="e">
        <f>(Q22/(Q5+Q6))*100</f>
        <v>#DIV/0!</v>
      </c>
      <c r="J10" s="1333"/>
      <c r="K10" s="1338"/>
      <c r="L10" s="1318"/>
      <c r="M10" s="1309"/>
      <c r="N10" s="1309"/>
      <c r="O10" s="1309"/>
      <c r="P10" s="1309"/>
      <c r="Q10" s="1309"/>
    </row>
    <row r="11" spans="1:17" s="237" customFormat="1" ht="14.25" customHeight="1">
      <c r="A11" s="236"/>
      <c r="B11" s="1282">
        <v>4</v>
      </c>
      <c r="C11" s="1283" t="s">
        <v>238</v>
      </c>
      <c r="D11" s="215" t="s">
        <v>239</v>
      </c>
      <c r="E11" s="228"/>
      <c r="F11" s="228"/>
      <c r="G11" s="228"/>
      <c r="H11" s="228"/>
      <c r="I11" s="228"/>
      <c r="J11" s="1332"/>
      <c r="K11" s="1338"/>
      <c r="L11" s="1310" t="s">
        <v>702</v>
      </c>
      <c r="M11" s="1308"/>
      <c r="N11" s="1308"/>
      <c r="O11" s="1308"/>
      <c r="P11" s="1308"/>
      <c r="Q11" s="1308"/>
    </row>
    <row r="12" spans="1:17" s="237" customFormat="1" ht="14.25" customHeight="1">
      <c r="A12" s="236"/>
      <c r="B12" s="1282"/>
      <c r="C12" s="1283"/>
      <c r="D12" s="217" t="s">
        <v>232</v>
      </c>
      <c r="E12" s="229" t="e">
        <f>(M23/(M5+M6))*100</f>
        <v>#DIV/0!</v>
      </c>
      <c r="F12" s="229" t="e">
        <f>(N23/(N5+N6))*100</f>
        <v>#DIV/0!</v>
      </c>
      <c r="G12" s="229" t="e">
        <f>(O23/(O5+O6))*100</f>
        <v>#DIV/0!</v>
      </c>
      <c r="H12" s="229" t="e">
        <f>(P23/(P5+P6))*100</f>
        <v>#DIV/0!</v>
      </c>
      <c r="I12" s="229" t="e">
        <f>(Q23/(Q5+Q6))*100</f>
        <v>#DIV/0!</v>
      </c>
      <c r="J12" s="1333"/>
      <c r="K12" s="1341"/>
      <c r="L12" s="1318"/>
      <c r="M12" s="1309"/>
      <c r="N12" s="1309"/>
      <c r="O12" s="1309"/>
      <c r="P12" s="1309"/>
      <c r="Q12" s="1309"/>
    </row>
    <row r="13" spans="1:17" s="237" customFormat="1" ht="14.25" customHeight="1">
      <c r="A13" s="236"/>
      <c r="B13" s="1282">
        <v>5</v>
      </c>
      <c r="C13" s="1283" t="s">
        <v>240</v>
      </c>
      <c r="D13" s="215" t="s">
        <v>241</v>
      </c>
      <c r="E13" s="228"/>
      <c r="F13" s="228"/>
      <c r="G13" s="228"/>
      <c r="H13" s="228"/>
      <c r="I13" s="228"/>
      <c r="J13" s="1332"/>
      <c r="K13" s="1337" t="s">
        <v>645</v>
      </c>
      <c r="L13" s="1310" t="s">
        <v>703</v>
      </c>
      <c r="M13" s="1308"/>
      <c r="N13" s="1308"/>
      <c r="O13" s="1308"/>
      <c r="P13" s="1308"/>
      <c r="Q13" s="1308"/>
    </row>
    <row r="14" spans="1:17" s="237" customFormat="1" ht="14.25" customHeight="1">
      <c r="A14" s="236"/>
      <c r="B14" s="1282"/>
      <c r="C14" s="1283"/>
      <c r="D14" s="217" t="s">
        <v>232</v>
      </c>
      <c r="E14" s="229" t="e">
        <f>(M24/(M5+M6))*100</f>
        <v>#DIV/0!</v>
      </c>
      <c r="F14" s="229" t="e">
        <f>(N24/(N5+N6))*100</f>
        <v>#DIV/0!</v>
      </c>
      <c r="G14" s="229" t="e">
        <f>(O24/(O5+O6))*100</f>
        <v>#DIV/0!</v>
      </c>
      <c r="H14" s="229" t="e">
        <f>(P24/(P5+P6))*100</f>
        <v>#DIV/0!</v>
      </c>
      <c r="I14" s="229" t="e">
        <f>(Q24/(Q5+Q6))*100</f>
        <v>#DIV/0!</v>
      </c>
      <c r="J14" s="1333"/>
      <c r="K14" s="1338"/>
      <c r="L14" s="1318"/>
      <c r="M14" s="1309"/>
      <c r="N14" s="1309"/>
      <c r="O14" s="1309"/>
      <c r="P14" s="1309"/>
      <c r="Q14" s="1309"/>
    </row>
    <row r="15" spans="1:17" s="237" customFormat="1" ht="14.25" customHeight="1">
      <c r="A15" s="236"/>
      <c r="B15" s="1282">
        <v>6</v>
      </c>
      <c r="C15" s="1301" t="s">
        <v>242</v>
      </c>
      <c r="D15" s="218" t="s">
        <v>243</v>
      </c>
      <c r="E15" s="228"/>
      <c r="F15" s="228"/>
      <c r="G15" s="228"/>
      <c r="H15" s="228"/>
      <c r="I15" s="228"/>
      <c r="J15" s="1332"/>
      <c r="K15" s="1338"/>
      <c r="L15" s="1310" t="s">
        <v>704</v>
      </c>
      <c r="M15" s="1308"/>
      <c r="N15" s="1308"/>
      <c r="O15" s="1308"/>
      <c r="P15" s="1308"/>
      <c r="Q15" s="1308"/>
    </row>
    <row r="16" spans="1:17" s="237" customFormat="1" ht="14.25" customHeight="1" thickBot="1">
      <c r="A16" s="236"/>
      <c r="B16" s="1282"/>
      <c r="C16" s="1283"/>
      <c r="D16" s="217" t="s">
        <v>244</v>
      </c>
      <c r="E16" s="229" t="e">
        <f>(M29/M7)*100</f>
        <v>#DIV/0!</v>
      </c>
      <c r="F16" s="229" t="e">
        <f t="shared" ref="F16:I16" si="0">(N29/N7)*100</f>
        <v>#DIV/0!</v>
      </c>
      <c r="G16" s="229" t="e">
        <f t="shared" si="0"/>
        <v>#DIV/0!</v>
      </c>
      <c r="H16" s="229" t="e">
        <f t="shared" si="0"/>
        <v>#DIV/0!</v>
      </c>
      <c r="I16" s="229" t="e">
        <f t="shared" si="0"/>
        <v>#DIV/0!</v>
      </c>
      <c r="J16" s="1333"/>
      <c r="K16" s="1339"/>
      <c r="L16" s="1311"/>
      <c r="M16" s="1312"/>
      <c r="N16" s="1312"/>
      <c r="O16" s="1312"/>
      <c r="P16" s="1312"/>
      <c r="Q16" s="1312"/>
    </row>
    <row r="17" spans="1:17" s="237" customFormat="1" ht="14.25" customHeight="1" thickTop="1" thickBot="1">
      <c r="A17" s="236"/>
      <c r="B17" s="1286">
        <v>7</v>
      </c>
      <c r="C17" s="1305" t="s">
        <v>245</v>
      </c>
      <c r="D17" s="219" t="s">
        <v>246</v>
      </c>
      <c r="E17" s="230"/>
      <c r="F17" s="230"/>
      <c r="G17" s="230"/>
      <c r="H17" s="230"/>
      <c r="I17" s="230"/>
      <c r="J17" s="1334"/>
      <c r="K17" s="649"/>
      <c r="L17" s="650"/>
      <c r="M17" s="651"/>
      <c r="N17" s="651"/>
      <c r="O17" s="651"/>
      <c r="P17" s="651"/>
      <c r="Q17" s="652"/>
    </row>
    <row r="18" spans="1:17" s="237" customFormat="1" ht="14.25" customHeight="1" thickTop="1">
      <c r="A18" s="236"/>
      <c r="B18" s="1282"/>
      <c r="C18" s="1283"/>
      <c r="D18" s="217" t="s">
        <v>244</v>
      </c>
      <c r="E18" s="229" t="e">
        <f>(M20/M7)*100</f>
        <v>#DIV/0!</v>
      </c>
      <c r="F18" s="229" t="e">
        <f>(N20/N7)*100</f>
        <v>#DIV/0!</v>
      </c>
      <c r="G18" s="229" t="e">
        <f>(O20/O7)*100</f>
        <v>#DIV/0!</v>
      </c>
      <c r="H18" s="229" t="e">
        <f>(P20/P7)*100</f>
        <v>#DIV/0!</v>
      </c>
      <c r="I18" s="229" t="e">
        <f>(Q20/Q7)*100</f>
        <v>#DIV/0!</v>
      </c>
      <c r="J18" s="1333"/>
      <c r="K18" s="1306" t="s">
        <v>646</v>
      </c>
      <c r="L18" s="653" t="s">
        <v>705</v>
      </c>
      <c r="M18" s="654"/>
      <c r="N18" s="654"/>
      <c r="O18" s="654"/>
      <c r="P18" s="654"/>
      <c r="Q18" s="654"/>
    </row>
    <row r="19" spans="1:17" s="237" customFormat="1" ht="14.25" customHeight="1">
      <c r="A19" s="236"/>
      <c r="B19" s="1282">
        <v>8</v>
      </c>
      <c r="C19" s="1301" t="s">
        <v>247</v>
      </c>
      <c r="D19" s="219" t="s">
        <v>246</v>
      </c>
      <c r="E19" s="228"/>
      <c r="F19" s="228"/>
      <c r="G19" s="228"/>
      <c r="H19" s="228"/>
      <c r="I19" s="228"/>
      <c r="J19" s="1332"/>
      <c r="K19" s="1307"/>
      <c r="L19" s="655" t="s">
        <v>706</v>
      </c>
      <c r="M19" s="584"/>
      <c r="N19" s="584"/>
      <c r="O19" s="584"/>
      <c r="P19" s="584"/>
      <c r="Q19" s="584"/>
    </row>
    <row r="20" spans="1:17" s="237" customFormat="1" ht="14.25" customHeight="1">
      <c r="A20" s="236"/>
      <c r="B20" s="1282"/>
      <c r="C20" s="1283"/>
      <c r="D20" s="220" t="s">
        <v>248</v>
      </c>
      <c r="E20" s="229" t="e">
        <f>(M20/(M7-M30))*100</f>
        <v>#DIV/0!</v>
      </c>
      <c r="F20" s="229" t="e">
        <f>(N20/(N7-N30))*100</f>
        <v>#DIV/0!</v>
      </c>
      <c r="G20" s="229" t="e">
        <f>(O20/(O7-O30))*100</f>
        <v>#DIV/0!</v>
      </c>
      <c r="H20" s="229" t="e">
        <f>(P20/(P7-P30))*100</f>
        <v>#DIV/0!</v>
      </c>
      <c r="I20" s="229" t="e">
        <f>(Q20/(Q7-Q30))*100</f>
        <v>#DIV/0!</v>
      </c>
      <c r="J20" s="1333"/>
      <c r="K20" s="1297" t="s">
        <v>707</v>
      </c>
      <c r="L20" s="1298"/>
      <c r="M20" s="584"/>
      <c r="N20" s="584"/>
      <c r="O20" s="584"/>
      <c r="P20" s="584"/>
      <c r="Q20" s="584"/>
    </row>
    <row r="21" spans="1:17" s="237" customFormat="1" ht="14.25" customHeight="1">
      <c r="A21" s="236"/>
      <c r="B21" s="1282">
        <v>9</v>
      </c>
      <c r="C21" s="1283" t="s">
        <v>249</v>
      </c>
      <c r="D21" s="215" t="s">
        <v>250</v>
      </c>
      <c r="E21" s="228"/>
      <c r="F21" s="228"/>
      <c r="G21" s="228"/>
      <c r="H21" s="228"/>
      <c r="I21" s="228"/>
      <c r="J21" s="1332"/>
      <c r="K21" s="1299" t="s">
        <v>708</v>
      </c>
      <c r="L21" s="1300"/>
      <c r="M21" s="584"/>
      <c r="N21" s="584"/>
      <c r="O21" s="584"/>
      <c r="P21" s="584"/>
      <c r="Q21" s="584"/>
    </row>
    <row r="22" spans="1:17" s="237" customFormat="1" ht="14.25" customHeight="1">
      <c r="A22" s="236"/>
      <c r="B22" s="1282"/>
      <c r="C22" s="1283"/>
      <c r="D22" s="217" t="s">
        <v>232</v>
      </c>
      <c r="E22" s="229" t="e">
        <f>(M8/(M5+M6))*100</f>
        <v>#DIV/0!</v>
      </c>
      <c r="F22" s="229" t="e">
        <f>(N8/(N5+N6))*100</f>
        <v>#DIV/0!</v>
      </c>
      <c r="G22" s="229" t="e">
        <f>(O8/(O5+O6))*100</f>
        <v>#DIV/0!</v>
      </c>
      <c r="H22" s="229" t="e">
        <f>(P8/(P5+P6))*100</f>
        <v>#DIV/0!</v>
      </c>
      <c r="I22" s="229" t="e">
        <f>(Q8/(Q5+Q6))*100</f>
        <v>#DIV/0!</v>
      </c>
      <c r="J22" s="1333"/>
      <c r="K22" s="1299" t="s">
        <v>709</v>
      </c>
      <c r="L22" s="1300"/>
      <c r="M22" s="584"/>
      <c r="N22" s="584"/>
      <c r="O22" s="584"/>
      <c r="P22" s="584"/>
      <c r="Q22" s="584"/>
    </row>
    <row r="23" spans="1:17" s="237" customFormat="1" ht="14.25" customHeight="1">
      <c r="A23" s="236"/>
      <c r="B23" s="1282">
        <v>10</v>
      </c>
      <c r="C23" s="1283" t="s">
        <v>251</v>
      </c>
      <c r="D23" s="215" t="s">
        <v>252</v>
      </c>
      <c r="E23" s="228"/>
      <c r="F23" s="228"/>
      <c r="G23" s="228"/>
      <c r="H23" s="228"/>
      <c r="I23" s="228"/>
      <c r="J23" s="1332"/>
      <c r="K23" s="1299" t="s">
        <v>710</v>
      </c>
      <c r="L23" s="1300"/>
      <c r="M23" s="584"/>
      <c r="N23" s="584"/>
      <c r="O23" s="584"/>
      <c r="P23" s="584"/>
      <c r="Q23" s="584"/>
    </row>
    <row r="24" spans="1:17" s="237" customFormat="1" ht="14.25" customHeight="1">
      <c r="A24" s="236"/>
      <c r="B24" s="1282"/>
      <c r="C24" s="1283"/>
      <c r="D24" s="217" t="s">
        <v>244</v>
      </c>
      <c r="E24" s="229" t="e">
        <f>((M9+M11)/M7)*100</f>
        <v>#DIV/0!</v>
      </c>
      <c r="F24" s="229" t="e">
        <f>((N9+N11)/N7)*100</f>
        <v>#DIV/0!</v>
      </c>
      <c r="G24" s="229" t="e">
        <f>((O9+O11)/O7)*100</f>
        <v>#DIV/0!</v>
      </c>
      <c r="H24" s="229" t="e">
        <f>((P9+P11)/P7)*100</f>
        <v>#DIV/0!</v>
      </c>
      <c r="I24" s="229" t="e">
        <f>((Q9+Q11)/Q7)*100</f>
        <v>#DIV/0!</v>
      </c>
      <c r="J24" s="1333"/>
      <c r="K24" s="1299" t="s">
        <v>711</v>
      </c>
      <c r="L24" s="1300"/>
      <c r="M24" s="584"/>
      <c r="N24" s="584"/>
      <c r="O24" s="584"/>
      <c r="P24" s="584"/>
      <c r="Q24" s="584"/>
    </row>
    <row r="25" spans="1:17" s="237" customFormat="1" ht="14.25" customHeight="1">
      <c r="A25" s="236"/>
      <c r="B25" s="1282">
        <v>11</v>
      </c>
      <c r="C25" s="1301" t="s">
        <v>253</v>
      </c>
      <c r="D25" s="215" t="s">
        <v>254</v>
      </c>
      <c r="E25" s="228"/>
      <c r="F25" s="228"/>
      <c r="G25" s="228"/>
      <c r="H25" s="228"/>
      <c r="I25" s="228"/>
      <c r="J25" s="1332"/>
      <c r="K25" s="1302" t="s">
        <v>649</v>
      </c>
      <c r="L25" s="656" t="s">
        <v>712</v>
      </c>
      <c r="M25" s="584"/>
      <c r="N25" s="584"/>
      <c r="O25" s="584"/>
      <c r="P25" s="584"/>
      <c r="Q25" s="584"/>
    </row>
    <row r="26" spans="1:17" s="237" customFormat="1" ht="14.25" customHeight="1">
      <c r="A26" s="236"/>
      <c r="B26" s="1282"/>
      <c r="C26" s="1283"/>
      <c r="D26" s="217" t="s">
        <v>232</v>
      </c>
      <c r="E26" s="229" t="e">
        <f>(M9/(M5+M6))*100</f>
        <v>#DIV/0!</v>
      </c>
      <c r="F26" s="229" t="e">
        <f>(N9/(N5+N6))*100</f>
        <v>#DIV/0!</v>
      </c>
      <c r="G26" s="229" t="e">
        <f>(O9/(O5+O6))*100</f>
        <v>#DIV/0!</v>
      </c>
      <c r="H26" s="229" t="e">
        <f>(P9/(P5+P6))*100</f>
        <v>#DIV/0!</v>
      </c>
      <c r="I26" s="229" t="e">
        <f>(Q9/(Q5+Q6))*100</f>
        <v>#DIV/0!</v>
      </c>
      <c r="J26" s="1333"/>
      <c r="K26" s="1303"/>
      <c r="L26" s="656" t="s">
        <v>713</v>
      </c>
      <c r="M26" s="584"/>
      <c r="N26" s="584"/>
      <c r="O26" s="584"/>
      <c r="P26" s="584"/>
      <c r="Q26" s="584"/>
    </row>
    <row r="27" spans="1:17" s="237" customFormat="1" ht="14.25" customHeight="1" thickBot="1">
      <c r="A27" s="236"/>
      <c r="B27" s="1282">
        <v>12</v>
      </c>
      <c r="C27" s="1283" t="s">
        <v>255</v>
      </c>
      <c r="D27" s="215" t="s">
        <v>256</v>
      </c>
      <c r="E27" s="228"/>
      <c r="F27" s="228"/>
      <c r="G27" s="228"/>
      <c r="H27" s="228"/>
      <c r="I27" s="228"/>
      <c r="J27" s="1332"/>
      <c r="K27" s="1304"/>
      <c r="L27" s="657" t="s">
        <v>714</v>
      </c>
      <c r="M27" s="658"/>
      <c r="N27" s="658"/>
      <c r="O27" s="658"/>
      <c r="P27" s="658"/>
      <c r="Q27" s="658"/>
    </row>
    <row r="28" spans="1:17" s="237" customFormat="1" ht="14.25" customHeight="1" thickTop="1" thickBot="1">
      <c r="A28" s="236"/>
      <c r="B28" s="1282"/>
      <c r="C28" s="1283"/>
      <c r="D28" s="217" t="s">
        <v>244</v>
      </c>
      <c r="E28" s="229" t="e">
        <f>((M13+M15)/M7)*100</f>
        <v>#DIV/0!</v>
      </c>
      <c r="F28" s="229" t="e">
        <f>((N13+N15)/N7)*100</f>
        <v>#DIV/0!</v>
      </c>
      <c r="G28" s="229" t="e">
        <f>((O13+O15)/O7)*100</f>
        <v>#DIV/0!</v>
      </c>
      <c r="H28" s="229" t="e">
        <f>((P13+P15)/P7)*100</f>
        <v>#DIV/0!</v>
      </c>
      <c r="I28" s="229" t="e">
        <f>((Q13+Q15)/Q7)*100</f>
        <v>#DIV/0!</v>
      </c>
      <c r="J28" s="1333"/>
      <c r="K28" s="649"/>
      <c r="L28" s="650"/>
      <c r="M28" s="650"/>
      <c r="N28" s="650"/>
      <c r="O28" s="650"/>
      <c r="P28" s="650"/>
      <c r="Q28" s="659"/>
    </row>
    <row r="29" spans="1:17" s="237" customFormat="1" ht="14.25" customHeight="1" thickTop="1">
      <c r="A29" s="236"/>
      <c r="B29" s="1282">
        <v>13</v>
      </c>
      <c r="C29" s="1283" t="s">
        <v>257</v>
      </c>
      <c r="D29" s="215" t="s">
        <v>258</v>
      </c>
      <c r="E29" s="228"/>
      <c r="F29" s="228"/>
      <c r="G29" s="228"/>
      <c r="H29" s="228"/>
      <c r="I29" s="228"/>
      <c r="J29" s="1332"/>
      <c r="K29" s="1295" t="s">
        <v>650</v>
      </c>
      <c r="L29" s="1296"/>
      <c r="M29" s="746"/>
      <c r="N29" s="746"/>
      <c r="O29" s="746"/>
      <c r="P29" s="746"/>
      <c r="Q29" s="746"/>
    </row>
    <row r="30" spans="1:17" s="237" customFormat="1" ht="14.25" customHeight="1">
      <c r="A30" s="236"/>
      <c r="B30" s="1282"/>
      <c r="C30" s="1283"/>
      <c r="D30" s="217" t="s">
        <v>232</v>
      </c>
      <c r="E30" s="229" t="e">
        <f>(M13/(M5+M6))*100</f>
        <v>#DIV/0!</v>
      </c>
      <c r="F30" s="229" t="e">
        <f>(N13/(N5+N6))*100</f>
        <v>#DIV/0!</v>
      </c>
      <c r="G30" s="229" t="e">
        <f>(O13/(O5+O6))*100</f>
        <v>#DIV/0!</v>
      </c>
      <c r="H30" s="229" t="e">
        <f>(P13/(P5+P6))*100</f>
        <v>#DIV/0!</v>
      </c>
      <c r="I30" s="229" t="e">
        <f>(Q13/(Q5+Q6))*100</f>
        <v>#DIV/0!</v>
      </c>
      <c r="J30" s="1333"/>
      <c r="K30" s="1297" t="s">
        <v>648</v>
      </c>
      <c r="L30" s="1298"/>
      <c r="M30" s="584"/>
      <c r="N30" s="584"/>
      <c r="O30" s="584"/>
      <c r="P30" s="584"/>
      <c r="Q30" s="584"/>
    </row>
    <row r="31" spans="1:17" s="237" customFormat="1" ht="14.25" customHeight="1">
      <c r="A31" s="236"/>
      <c r="B31" s="1282">
        <v>14</v>
      </c>
      <c r="C31" s="1283" t="s">
        <v>259</v>
      </c>
      <c r="D31" s="215" t="s">
        <v>260</v>
      </c>
      <c r="E31" s="228"/>
      <c r="F31" s="228"/>
      <c r="G31" s="228"/>
      <c r="H31" s="228"/>
      <c r="I31" s="228"/>
      <c r="J31" s="1332"/>
      <c r="K31" s="661"/>
      <c r="L31" s="661"/>
      <c r="M31" s="216"/>
      <c r="N31" s="216"/>
      <c r="O31" s="216"/>
      <c r="P31" s="216"/>
      <c r="Q31" s="216"/>
    </row>
    <row r="32" spans="1:17" s="237" customFormat="1" ht="14.25" customHeight="1">
      <c r="A32" s="236"/>
      <c r="B32" s="1282"/>
      <c r="C32" s="1283"/>
      <c r="D32" s="217" t="s">
        <v>244</v>
      </c>
      <c r="E32" s="229" t="e">
        <f>(M30/M7)*100</f>
        <v>#DIV/0!</v>
      </c>
      <c r="F32" s="229" t="e">
        <f>(N30/N7)*100</f>
        <v>#DIV/0!</v>
      </c>
      <c r="G32" s="229" t="e">
        <f>(O30/O7)*100</f>
        <v>#DIV/0!</v>
      </c>
      <c r="H32" s="229" t="e">
        <f>(P30/P7)*100</f>
        <v>#DIV/0!</v>
      </c>
      <c r="I32" s="229" t="e">
        <f>(Q30/Q7)*100</f>
        <v>#DIV/0!</v>
      </c>
      <c r="J32" s="1333"/>
      <c r="K32" s="747" t="s">
        <v>727</v>
      </c>
      <c r="L32" s="748">
        <v>100</v>
      </c>
      <c r="M32" s="216"/>
      <c r="N32" s="216"/>
      <c r="O32" s="216"/>
      <c r="P32" s="216"/>
      <c r="Q32" s="216"/>
    </row>
    <row r="33" spans="1:17" s="237" customFormat="1" ht="14.25" customHeight="1">
      <c r="A33" s="236"/>
      <c r="B33" s="1282">
        <v>15</v>
      </c>
      <c r="C33" s="1283" t="s">
        <v>261</v>
      </c>
      <c r="D33" s="215" t="s">
        <v>262</v>
      </c>
      <c r="E33" s="228"/>
      <c r="F33" s="228"/>
      <c r="G33" s="228"/>
      <c r="H33" s="228"/>
      <c r="I33" s="228"/>
      <c r="J33" s="1332"/>
      <c r="K33" s="661"/>
      <c r="L33" s="661"/>
      <c r="M33" s="216"/>
      <c r="N33" s="216"/>
      <c r="O33" s="216"/>
      <c r="P33" s="216"/>
      <c r="Q33" s="216"/>
    </row>
    <row r="34" spans="1:17" s="237" customFormat="1" ht="14.25" customHeight="1">
      <c r="A34" s="236"/>
      <c r="B34" s="1292"/>
      <c r="C34" s="1293"/>
      <c r="D34" s="219" t="s">
        <v>263</v>
      </c>
      <c r="E34" s="230" t="e">
        <f>((M25+M26+M27)/(M18+M19))*100</f>
        <v>#DIV/0!</v>
      </c>
      <c r="F34" s="230" t="e">
        <f>((N25+N26+N27)/(N18+N19))*100</f>
        <v>#DIV/0!</v>
      </c>
      <c r="G34" s="230" t="e">
        <f>((O25+O26+O27)/(O18+O19))*100</f>
        <v>#DIV/0!</v>
      </c>
      <c r="H34" s="230" t="e">
        <f>((P25+P26+P27)/(P18+P19))*100</f>
        <v>#DIV/0!</v>
      </c>
      <c r="I34" s="230" t="e">
        <f>((Q25+Q26+Q27)/(Q18+Q19))*100</f>
        <v>#DIV/0!</v>
      </c>
      <c r="J34" s="1336"/>
      <c r="K34" s="662"/>
      <c r="L34" s="662"/>
      <c r="M34" s="216"/>
      <c r="N34" s="216"/>
      <c r="O34" s="216"/>
      <c r="P34" s="216"/>
      <c r="Q34" s="216"/>
    </row>
    <row r="35" spans="1:17" s="237" customFormat="1" ht="14.25" customHeight="1">
      <c r="A35" s="236"/>
      <c r="B35" s="1282">
        <v>16</v>
      </c>
      <c r="C35" s="1283" t="s">
        <v>264</v>
      </c>
      <c r="D35" s="215" t="s">
        <v>265</v>
      </c>
      <c r="E35" s="228"/>
      <c r="F35" s="228"/>
      <c r="G35" s="228"/>
      <c r="H35" s="228"/>
      <c r="I35" s="228"/>
      <c r="J35" s="1332"/>
      <c r="K35" s="661"/>
      <c r="L35" s="661"/>
      <c r="M35" s="216"/>
      <c r="N35" s="216"/>
      <c r="O35" s="216"/>
      <c r="P35" s="216"/>
      <c r="Q35" s="216"/>
    </row>
    <row r="36" spans="1:17" s="237" customFormat="1" ht="14.25" customHeight="1">
      <c r="A36" s="236"/>
      <c r="B36" s="1282"/>
      <c r="C36" s="1283"/>
      <c r="D36" s="217" t="s">
        <v>232</v>
      </c>
      <c r="E36" s="229" t="e">
        <f>(((M5+M6)-(M18+M19))/(M5+M6))*100</f>
        <v>#DIV/0!</v>
      </c>
      <c r="F36" s="229" t="e">
        <f>(((N5+N6)-(N18+N19))/(N5+N6))*100</f>
        <v>#DIV/0!</v>
      </c>
      <c r="G36" s="229" t="e">
        <f>(((O5+O6)-(O18+O19))/(O5+O6))*100</f>
        <v>#DIV/0!</v>
      </c>
      <c r="H36" s="229" t="e">
        <f>(((P5+P6)-(P18+P19))/(P5+P6))*100</f>
        <v>#DIV/0!</v>
      </c>
      <c r="I36" s="229" t="e">
        <f>(((Q5+Q6)-(Q18+Q19))/(Q5+Q6))*100</f>
        <v>#DIV/0!</v>
      </c>
      <c r="J36" s="1333"/>
      <c r="K36" s="662"/>
      <c r="L36" s="662"/>
      <c r="M36" s="216"/>
      <c r="N36" s="216"/>
      <c r="O36" s="216"/>
      <c r="P36" s="216"/>
      <c r="Q36" s="216"/>
    </row>
    <row r="37" spans="1:17" s="237" customFormat="1" ht="14.25" customHeight="1">
      <c r="A37" s="236"/>
      <c r="B37" s="1286">
        <v>17</v>
      </c>
      <c r="C37" s="1288" t="s">
        <v>266</v>
      </c>
      <c r="D37" s="219" t="s">
        <v>267</v>
      </c>
      <c r="E37" s="230"/>
      <c r="F37" s="230"/>
      <c r="G37" s="230"/>
      <c r="H37" s="230"/>
      <c r="I37" s="230"/>
      <c r="J37" s="1334"/>
      <c r="K37" s="661"/>
      <c r="L37" s="661"/>
      <c r="M37" s="216"/>
      <c r="N37" s="216"/>
      <c r="O37" s="216"/>
      <c r="P37" s="216"/>
      <c r="Q37" s="216"/>
    </row>
    <row r="38" spans="1:17" s="237" customFormat="1" ht="14.25" customHeight="1" thickBot="1">
      <c r="A38" s="236"/>
      <c r="B38" s="1287"/>
      <c r="C38" s="1289"/>
      <c r="D38" s="221" t="s">
        <v>268</v>
      </c>
      <c r="E38" s="231" t="e">
        <f>((M5-M18)/M5)*100</f>
        <v>#DIV/0!</v>
      </c>
      <c r="F38" s="231" t="e">
        <f>((N5-N18)/N5)*100</f>
        <v>#DIV/0!</v>
      </c>
      <c r="G38" s="231" t="e">
        <f>((O5-O18)/O5)*100</f>
        <v>#DIV/0!</v>
      </c>
      <c r="H38" s="231" t="e">
        <f>((P5-P18)/P5)*100</f>
        <v>#DIV/0!</v>
      </c>
      <c r="I38" s="231" t="e">
        <f>((Q5-Q18)/Q5)*100</f>
        <v>#DIV/0!</v>
      </c>
      <c r="J38" s="1335"/>
      <c r="K38" s="662"/>
      <c r="L38" s="662"/>
      <c r="M38" s="216"/>
      <c r="N38" s="216"/>
      <c r="O38" s="216"/>
      <c r="P38" s="216"/>
      <c r="Q38" s="216"/>
    </row>
    <row r="39" spans="1:17" ht="10.5" customHeight="1">
      <c r="B39" s="238"/>
      <c r="C39" s="239"/>
      <c r="D39" s="239"/>
      <c r="E39" s="239"/>
      <c r="F39" s="239"/>
      <c r="G39" s="239"/>
      <c r="I39" s="239"/>
      <c r="J39" s="239"/>
      <c r="K39" s="216"/>
      <c r="L39" s="216"/>
      <c r="M39" s="216"/>
      <c r="N39" s="216"/>
      <c r="O39" s="216"/>
      <c r="P39" s="216"/>
      <c r="Q39" s="216"/>
    </row>
    <row r="40" spans="1:17" s="205" customFormat="1" ht="12.5">
      <c r="A40" s="207" t="s">
        <v>42</v>
      </c>
      <c r="B40" s="222"/>
      <c r="C40" s="223"/>
      <c r="D40" s="223"/>
      <c r="E40" s="223"/>
      <c r="F40" s="223"/>
      <c r="G40" s="223"/>
      <c r="I40" s="223"/>
      <c r="J40" s="223"/>
      <c r="K40" s="216"/>
      <c r="L40" s="216"/>
      <c r="M40" s="216"/>
      <c r="N40" s="216"/>
      <c r="O40" s="216"/>
      <c r="P40" s="216"/>
      <c r="Q40" s="216"/>
    </row>
    <row r="41" spans="1:17" s="225" customFormat="1" ht="34.5">
      <c r="A41" s="224" t="s">
        <v>133</v>
      </c>
      <c r="B41" s="1281" t="s">
        <v>716</v>
      </c>
      <c r="C41" s="1331"/>
      <c r="D41" s="1331"/>
      <c r="E41" s="1331"/>
      <c r="F41" s="1331"/>
      <c r="G41" s="1331"/>
      <c r="H41" s="1331"/>
      <c r="I41" s="1331"/>
      <c r="J41" s="1331"/>
      <c r="K41" s="216"/>
      <c r="L41" s="216"/>
      <c r="M41" s="216"/>
      <c r="N41" s="216"/>
      <c r="O41" s="216"/>
      <c r="P41" s="216"/>
      <c r="Q41" s="216"/>
    </row>
    <row r="42" spans="1:17" ht="12.5">
      <c r="A42" s="240"/>
      <c r="M42" s="216"/>
      <c r="N42" s="216"/>
      <c r="O42" s="216"/>
      <c r="P42" s="216"/>
      <c r="Q42" s="216"/>
    </row>
    <row r="43" spans="1:17" ht="12.5">
      <c r="B43" s="241"/>
      <c r="C43" s="241"/>
      <c r="D43" s="241"/>
      <c r="E43" s="241"/>
      <c r="F43" s="241"/>
      <c r="G43" s="241"/>
      <c r="H43" s="241"/>
      <c r="I43" s="241"/>
      <c r="J43" s="241"/>
    </row>
    <row r="44" spans="1:17" ht="15" customHeight="1">
      <c r="K44" s="225"/>
      <c r="L44" s="225"/>
    </row>
    <row r="45" spans="1:17" ht="15" customHeight="1">
      <c r="M45" s="225"/>
      <c r="N45" s="225"/>
      <c r="O45" s="225"/>
      <c r="P45" s="225"/>
      <c r="Q45" s="225"/>
    </row>
  </sheetData>
  <mergeCells count="93">
    <mergeCell ref="K1:Q1"/>
    <mergeCell ref="K2:Q2"/>
    <mergeCell ref="K4:L4"/>
    <mergeCell ref="B5:B6"/>
    <mergeCell ref="C5:C6"/>
    <mergeCell ref="J5:J6"/>
    <mergeCell ref="K5:K6"/>
    <mergeCell ref="B9:B10"/>
    <mergeCell ref="C9:C10"/>
    <mergeCell ref="J9:J10"/>
    <mergeCell ref="K9:K12"/>
    <mergeCell ref="L9:L10"/>
    <mergeCell ref="B7:B8"/>
    <mergeCell ref="C7:C8"/>
    <mergeCell ref="J7:J8"/>
    <mergeCell ref="K7:L7"/>
    <mergeCell ref="K8:L8"/>
    <mergeCell ref="M9:M10"/>
    <mergeCell ref="N9:N10"/>
    <mergeCell ref="O9:O10"/>
    <mergeCell ref="P9:P10"/>
    <mergeCell ref="Q9:Q10"/>
    <mergeCell ref="N11:N12"/>
    <mergeCell ref="O11:O12"/>
    <mergeCell ref="P11:P12"/>
    <mergeCell ref="Q11:Q12"/>
    <mergeCell ref="B13:B14"/>
    <mergeCell ref="C13:C14"/>
    <mergeCell ref="J13:J14"/>
    <mergeCell ref="K13:K16"/>
    <mergeCell ref="L13:L14"/>
    <mergeCell ref="M13:M14"/>
    <mergeCell ref="B11:B12"/>
    <mergeCell ref="C11:C12"/>
    <mergeCell ref="J11:J12"/>
    <mergeCell ref="L11:L12"/>
    <mergeCell ref="M11:M12"/>
    <mergeCell ref="N13:N14"/>
    <mergeCell ref="O13:O14"/>
    <mergeCell ref="P13:P14"/>
    <mergeCell ref="Q13:Q14"/>
    <mergeCell ref="B15:B16"/>
    <mergeCell ref="C15:C16"/>
    <mergeCell ref="J15:J16"/>
    <mergeCell ref="L15:L16"/>
    <mergeCell ref="M15:M16"/>
    <mergeCell ref="N15:N16"/>
    <mergeCell ref="O15:O16"/>
    <mergeCell ref="P15:P16"/>
    <mergeCell ref="Q15:Q16"/>
    <mergeCell ref="B17:B18"/>
    <mergeCell ref="C17:C18"/>
    <mergeCell ref="J17:J18"/>
    <mergeCell ref="K18:K19"/>
    <mergeCell ref="B19:B20"/>
    <mergeCell ref="C19:C20"/>
    <mergeCell ref="J19:J20"/>
    <mergeCell ref="K20:L20"/>
    <mergeCell ref="B21:B22"/>
    <mergeCell ref="C21:C22"/>
    <mergeCell ref="J21:J22"/>
    <mergeCell ref="K21:L21"/>
    <mergeCell ref="K22:L22"/>
    <mergeCell ref="K29:L29"/>
    <mergeCell ref="K30:L30"/>
    <mergeCell ref="B23:B24"/>
    <mergeCell ref="C23:C24"/>
    <mergeCell ref="J23:J24"/>
    <mergeCell ref="K23:L23"/>
    <mergeCell ref="K24:L24"/>
    <mergeCell ref="B25:B26"/>
    <mergeCell ref="C25:C26"/>
    <mergeCell ref="J25:J26"/>
    <mergeCell ref="K25:K27"/>
    <mergeCell ref="B27:B28"/>
    <mergeCell ref="C27:C28"/>
    <mergeCell ref="J27:J28"/>
    <mergeCell ref="B29:B30"/>
    <mergeCell ref="C29:C30"/>
    <mergeCell ref="J29:J30"/>
    <mergeCell ref="B31:B32"/>
    <mergeCell ref="C31:C32"/>
    <mergeCell ref="J31:J32"/>
    <mergeCell ref="B33:B34"/>
    <mergeCell ref="C33:C34"/>
    <mergeCell ref="J33:J34"/>
    <mergeCell ref="B41:J41"/>
    <mergeCell ref="B35:B36"/>
    <mergeCell ref="C35:C36"/>
    <mergeCell ref="J35:J36"/>
    <mergeCell ref="B37:B38"/>
    <mergeCell ref="C37:C38"/>
    <mergeCell ref="J37:J38"/>
  </mergeCells>
  <phoneticPr fontId="12"/>
  <pageMargins left="0.82677165354330717" right="0.23622047244094491" top="0.74803149606299213" bottom="0.23622047244094491" header="0.31496062992125984" footer="0.31496062992125984"/>
  <pageSetup paperSize="9" scale="82" firstPageNumber="55" fitToHeight="0" orientation="landscape" cellComments="asDisplayed"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06D7E-E53C-4A0C-919A-5EACAF444DFB}">
  <sheetPr>
    <pageSetUpPr fitToPage="1"/>
  </sheetPr>
  <dimension ref="A1:P41"/>
  <sheetViews>
    <sheetView view="pageBreakPreview" zoomScaleNormal="100" zoomScaleSheetLayoutView="100" workbookViewId="0">
      <selection activeCell="D15" sqref="D15"/>
    </sheetView>
  </sheetViews>
  <sheetFormatPr defaultColWidth="8.83203125" defaultRowHeight="15" customHeight="1"/>
  <cols>
    <col min="1" max="1" width="4.08203125" style="207" customWidth="1"/>
    <col min="2" max="2" width="4.83203125" style="242" customWidth="1"/>
    <col min="3" max="3" width="21.5" style="242" customWidth="1"/>
    <col min="4" max="4" width="29.5" style="242" customWidth="1"/>
    <col min="5" max="9" width="9.5" style="242" customWidth="1"/>
    <col min="10" max="10" width="18.08203125" style="242" customWidth="1"/>
    <col min="11" max="11" width="26.33203125" style="242" customWidth="1"/>
    <col min="12" max="16384" width="8.83203125" style="242"/>
  </cols>
  <sheetData>
    <row r="1" spans="1:16" ht="12.5">
      <c r="K1" s="1324" t="s">
        <v>695</v>
      </c>
      <c r="L1" s="1324"/>
      <c r="M1" s="1324"/>
      <c r="N1" s="1324"/>
      <c r="O1" s="1324"/>
      <c r="P1" s="1324"/>
    </row>
    <row r="2" spans="1:16" ht="13">
      <c r="A2" s="243"/>
      <c r="B2" s="243" t="s">
        <v>272</v>
      </c>
      <c r="J2" s="646" t="s">
        <v>730</v>
      </c>
      <c r="K2" s="1324" t="s">
        <v>696</v>
      </c>
      <c r="L2" s="1324"/>
      <c r="M2" s="1324"/>
      <c r="N2" s="1324"/>
      <c r="O2" s="1324"/>
      <c r="P2" s="1324"/>
    </row>
    <row r="3" spans="1:16" ht="13" thickBot="1">
      <c r="B3" s="205"/>
      <c r="C3" s="205"/>
      <c r="D3" s="205"/>
      <c r="E3" s="205"/>
      <c r="F3" s="205"/>
      <c r="G3" s="205"/>
      <c r="H3" s="205"/>
      <c r="I3" s="205"/>
      <c r="J3" s="206"/>
    </row>
    <row r="4" spans="1:16" ht="18" customHeight="1">
      <c r="B4" s="766"/>
      <c r="C4" s="767" t="s">
        <v>273</v>
      </c>
      <c r="D4" s="767" t="s">
        <v>226</v>
      </c>
      <c r="E4" s="768" t="s">
        <v>227</v>
      </c>
      <c r="F4" s="768" t="s">
        <v>228</v>
      </c>
      <c r="G4" s="768" t="s">
        <v>32</v>
      </c>
      <c r="H4" s="768" t="s">
        <v>31</v>
      </c>
      <c r="I4" s="768" t="s">
        <v>30</v>
      </c>
      <c r="J4" s="769" t="s">
        <v>274</v>
      </c>
      <c r="K4" s="754" t="s">
        <v>642</v>
      </c>
      <c r="L4" s="212" t="s">
        <v>227</v>
      </c>
      <c r="M4" s="212" t="s">
        <v>228</v>
      </c>
      <c r="N4" s="212" t="s">
        <v>32</v>
      </c>
      <c r="O4" s="212" t="s">
        <v>31</v>
      </c>
      <c r="P4" s="212" t="s">
        <v>30</v>
      </c>
    </row>
    <row r="5" spans="1:16" s="216" customFormat="1" ht="14.25" customHeight="1">
      <c r="A5" s="214"/>
      <c r="B5" s="1344">
        <v>1</v>
      </c>
      <c r="C5" s="1283" t="s">
        <v>275</v>
      </c>
      <c r="D5" s="215" t="s">
        <v>276</v>
      </c>
      <c r="E5" s="227" t="s">
        <v>108</v>
      </c>
      <c r="F5" s="227" t="s">
        <v>108</v>
      </c>
      <c r="G5" s="227" t="s">
        <v>108</v>
      </c>
      <c r="H5" s="227" t="s">
        <v>108</v>
      </c>
      <c r="I5" s="227" t="s">
        <v>108</v>
      </c>
      <c r="J5" s="1345"/>
      <c r="K5" s="761" t="s">
        <v>717</v>
      </c>
      <c r="L5" s="584"/>
      <c r="M5" s="584"/>
      <c r="N5" s="584"/>
      <c r="O5" s="584"/>
      <c r="P5" s="584"/>
    </row>
    <row r="6" spans="1:16" s="216" customFormat="1" ht="14.25" customHeight="1">
      <c r="A6" s="214"/>
      <c r="B6" s="1344"/>
      <c r="C6" s="1349"/>
      <c r="D6" s="217" t="s">
        <v>277</v>
      </c>
      <c r="E6" s="229" t="e">
        <f>(L6/L5)*100</f>
        <v>#DIV/0!</v>
      </c>
      <c r="F6" s="229" t="e">
        <f>(M6/M5)*100</f>
        <v>#DIV/0!</v>
      </c>
      <c r="G6" s="229" t="e">
        <f>(N6/N5)*100</f>
        <v>#DIV/0!</v>
      </c>
      <c r="H6" s="229" t="e">
        <f>(O6/O5)*100</f>
        <v>#DIV/0!</v>
      </c>
      <c r="I6" s="229" t="e">
        <f>(P6/P5)*100</f>
        <v>#DIV/0!</v>
      </c>
      <c r="J6" s="1350"/>
      <c r="K6" s="762" t="s">
        <v>651</v>
      </c>
      <c r="L6" s="584"/>
      <c r="M6" s="584"/>
      <c r="N6" s="584"/>
      <c r="O6" s="584"/>
      <c r="P6" s="584"/>
    </row>
    <row r="7" spans="1:16" s="216" customFormat="1" ht="14.25" customHeight="1">
      <c r="A7" s="214"/>
      <c r="B7" s="1344">
        <v>2</v>
      </c>
      <c r="C7" s="1283" t="s">
        <v>278</v>
      </c>
      <c r="D7" s="215" t="s">
        <v>279</v>
      </c>
      <c r="E7" s="228"/>
      <c r="F7" s="228"/>
      <c r="G7" s="228"/>
      <c r="H7" s="228"/>
      <c r="I7" s="228"/>
      <c r="J7" s="1345"/>
      <c r="K7" s="761" t="s">
        <v>652</v>
      </c>
      <c r="L7" s="584"/>
      <c r="M7" s="584"/>
      <c r="N7" s="584"/>
      <c r="O7" s="584"/>
      <c r="P7" s="584"/>
    </row>
    <row r="8" spans="1:16" s="216" customFormat="1" ht="14.25" customHeight="1">
      <c r="A8" s="214"/>
      <c r="B8" s="1344"/>
      <c r="C8" s="1283"/>
      <c r="D8" s="217" t="s">
        <v>280</v>
      </c>
      <c r="E8" s="229" t="e">
        <f>(L7/L5)*100</f>
        <v>#DIV/0!</v>
      </c>
      <c r="F8" s="229" t="e">
        <f>(M7/M5)*100</f>
        <v>#DIV/0!</v>
      </c>
      <c r="G8" s="229" t="e">
        <f>(N7/N5)*100</f>
        <v>#DIV/0!</v>
      </c>
      <c r="H8" s="229" t="e">
        <f>(O7/O5)*100</f>
        <v>#DIV/0!</v>
      </c>
      <c r="I8" s="229" t="e">
        <f>(P7/P5)*100</f>
        <v>#DIV/0!</v>
      </c>
      <c r="J8" s="1346"/>
      <c r="K8" s="755" t="s">
        <v>653</v>
      </c>
      <c r="L8" s="584"/>
      <c r="M8" s="584"/>
      <c r="N8" s="584"/>
      <c r="O8" s="584"/>
      <c r="P8" s="584"/>
    </row>
    <row r="9" spans="1:16" s="216" customFormat="1" ht="14.25" customHeight="1">
      <c r="A9" s="214"/>
      <c r="B9" s="1344">
        <v>3</v>
      </c>
      <c r="C9" s="1283" t="s">
        <v>281</v>
      </c>
      <c r="D9" s="215" t="s">
        <v>282</v>
      </c>
      <c r="E9" s="228"/>
      <c r="F9" s="228"/>
      <c r="G9" s="228"/>
      <c r="H9" s="228"/>
      <c r="I9" s="228"/>
      <c r="J9" s="1345"/>
      <c r="K9" s="755" t="s">
        <v>654</v>
      </c>
      <c r="L9" s="584"/>
      <c r="M9" s="584"/>
      <c r="N9" s="584"/>
      <c r="O9" s="584"/>
      <c r="P9" s="584"/>
    </row>
    <row r="10" spans="1:16" s="216" customFormat="1" ht="14.25" customHeight="1">
      <c r="A10" s="214"/>
      <c r="B10" s="1344"/>
      <c r="C10" s="1283"/>
      <c r="D10" s="217" t="s">
        <v>283</v>
      </c>
      <c r="E10" s="229" t="e">
        <f>(L15/L24)*100</f>
        <v>#DIV/0!</v>
      </c>
      <c r="F10" s="229" t="e">
        <f>(M15/M24)*100</f>
        <v>#DIV/0!</v>
      </c>
      <c r="G10" s="229" t="e">
        <f>(N15/N24)*100</f>
        <v>#DIV/0!</v>
      </c>
      <c r="H10" s="229" t="e">
        <f>(O15/O24)*100</f>
        <v>#DIV/0!</v>
      </c>
      <c r="I10" s="229" t="e">
        <f>(P15/P24)*100</f>
        <v>#DIV/0!</v>
      </c>
      <c r="J10" s="1346"/>
      <c r="K10" s="762" t="s">
        <v>655</v>
      </c>
      <c r="L10" s="584"/>
      <c r="M10" s="584"/>
      <c r="N10" s="584"/>
      <c r="O10" s="584"/>
      <c r="P10" s="584"/>
    </row>
    <row r="11" spans="1:16" s="216" customFormat="1" ht="14.25" customHeight="1">
      <c r="A11" s="214"/>
      <c r="B11" s="1344">
        <v>4</v>
      </c>
      <c r="C11" s="1283" t="s">
        <v>284</v>
      </c>
      <c r="D11" s="215" t="s">
        <v>285</v>
      </c>
      <c r="E11" s="228"/>
      <c r="F11" s="228"/>
      <c r="G11" s="228"/>
      <c r="H11" s="228"/>
      <c r="I11" s="228"/>
      <c r="J11" s="1345"/>
      <c r="K11" s="763" t="s">
        <v>656</v>
      </c>
      <c r="L11" s="588"/>
      <c r="M11" s="588"/>
      <c r="N11" s="588"/>
      <c r="O11" s="588"/>
      <c r="P11" s="588"/>
    </row>
    <row r="12" spans="1:16" s="216" customFormat="1" ht="14.25" customHeight="1">
      <c r="A12" s="214"/>
      <c r="B12" s="1344"/>
      <c r="C12" s="1283"/>
      <c r="D12" s="217" t="s">
        <v>283</v>
      </c>
      <c r="E12" s="229" t="e">
        <f>(L16/L24)*100</f>
        <v>#DIV/0!</v>
      </c>
      <c r="F12" s="229" t="e">
        <f>(M16/M24)*100</f>
        <v>#DIV/0!</v>
      </c>
      <c r="G12" s="229" t="e">
        <f>(N16/N24)*100</f>
        <v>#DIV/0!</v>
      </c>
      <c r="H12" s="229" t="e">
        <f>(O16/O24)*100</f>
        <v>#DIV/0!</v>
      </c>
      <c r="I12" s="229" t="e">
        <f>(P16/P24)*100</f>
        <v>#DIV/0!</v>
      </c>
      <c r="J12" s="1346"/>
      <c r="K12" s="755" t="s">
        <v>657</v>
      </c>
      <c r="L12" s="584"/>
      <c r="M12" s="584"/>
      <c r="N12" s="584"/>
      <c r="O12" s="584"/>
      <c r="P12" s="584"/>
    </row>
    <row r="13" spans="1:16" s="216" customFormat="1" ht="14.25" customHeight="1">
      <c r="A13" s="214"/>
      <c r="B13" s="1344">
        <v>5</v>
      </c>
      <c r="C13" s="1301" t="s">
        <v>286</v>
      </c>
      <c r="D13" s="215" t="s">
        <v>287</v>
      </c>
      <c r="E13" s="228"/>
      <c r="F13" s="228"/>
      <c r="G13" s="228"/>
      <c r="H13" s="228"/>
      <c r="I13" s="228"/>
      <c r="J13" s="1345"/>
      <c r="K13" s="755"/>
      <c r="L13" s="584"/>
      <c r="M13" s="584"/>
      <c r="N13" s="584"/>
      <c r="O13" s="584"/>
      <c r="P13" s="584"/>
    </row>
    <row r="14" spans="1:16" s="216" customFormat="1" ht="14.25" customHeight="1">
      <c r="A14" s="214"/>
      <c r="B14" s="1344"/>
      <c r="C14" s="1283"/>
      <c r="D14" s="217" t="s">
        <v>283</v>
      </c>
      <c r="E14" s="229" t="e">
        <f>(L8/L24)*100</f>
        <v>#DIV/0!</v>
      </c>
      <c r="F14" s="229" t="e">
        <f>(M8/M24)*100</f>
        <v>#DIV/0!</v>
      </c>
      <c r="G14" s="229" t="e">
        <f>(N8/N24)*100</f>
        <v>#DIV/0!</v>
      </c>
      <c r="H14" s="229" t="e">
        <f>(O8/O24)*100</f>
        <v>#DIV/0!</v>
      </c>
      <c r="I14" s="229" t="e">
        <f>(P8/P24)*100</f>
        <v>#DIV/0!</v>
      </c>
      <c r="J14" s="1346"/>
      <c r="K14" s="762" t="s">
        <v>718</v>
      </c>
      <c r="L14" s="584"/>
      <c r="M14" s="584"/>
      <c r="N14" s="584"/>
      <c r="O14" s="584"/>
      <c r="P14" s="584"/>
    </row>
    <row r="15" spans="1:16" s="216" customFormat="1" ht="14.25" customHeight="1">
      <c r="A15" s="214"/>
      <c r="B15" s="1344">
        <v>6</v>
      </c>
      <c r="C15" s="1301" t="s">
        <v>288</v>
      </c>
      <c r="D15" s="215" t="s">
        <v>289</v>
      </c>
      <c r="E15" s="228"/>
      <c r="F15" s="228"/>
      <c r="G15" s="228"/>
      <c r="H15" s="228"/>
      <c r="I15" s="228"/>
      <c r="J15" s="1345"/>
      <c r="K15" s="764" t="s">
        <v>658</v>
      </c>
      <c r="L15" s="584"/>
      <c r="M15" s="584"/>
      <c r="N15" s="584"/>
      <c r="O15" s="584"/>
      <c r="P15" s="584"/>
    </row>
    <row r="16" spans="1:16" s="216" customFormat="1" ht="14.25" customHeight="1">
      <c r="A16" s="214"/>
      <c r="B16" s="1344"/>
      <c r="C16" s="1283"/>
      <c r="D16" s="217" t="s">
        <v>283</v>
      </c>
      <c r="E16" s="229" t="e">
        <f>(L22/L24)*100</f>
        <v>#DIV/0!</v>
      </c>
      <c r="F16" s="229" t="e">
        <f>(M22/M24)*100</f>
        <v>#DIV/0!</v>
      </c>
      <c r="G16" s="229" t="e">
        <f>(N22/N24)*100</f>
        <v>#DIV/0!</v>
      </c>
      <c r="H16" s="229" t="e">
        <f>(O22/O24)*100</f>
        <v>#DIV/0!</v>
      </c>
      <c r="I16" s="229" t="e">
        <f>(P22/P24)*100</f>
        <v>#DIV/0!</v>
      </c>
      <c r="J16" s="1346"/>
      <c r="K16" s="755" t="s">
        <v>659</v>
      </c>
      <c r="L16" s="584"/>
      <c r="M16" s="584"/>
      <c r="N16" s="584"/>
      <c r="O16" s="584"/>
      <c r="P16" s="584"/>
    </row>
    <row r="17" spans="1:16" s="216" customFormat="1" ht="14.25" customHeight="1">
      <c r="A17" s="214"/>
      <c r="B17" s="1344">
        <v>7</v>
      </c>
      <c r="C17" s="1283" t="s">
        <v>290</v>
      </c>
      <c r="D17" s="215" t="s">
        <v>276</v>
      </c>
      <c r="E17" s="228"/>
      <c r="F17" s="228"/>
      <c r="G17" s="228"/>
      <c r="H17" s="228"/>
      <c r="I17" s="228"/>
      <c r="J17" s="1345"/>
      <c r="K17" s="764" t="s">
        <v>660</v>
      </c>
      <c r="L17" s="584"/>
      <c r="M17" s="584"/>
      <c r="N17" s="584"/>
      <c r="O17" s="584"/>
      <c r="P17" s="584"/>
    </row>
    <row r="18" spans="1:16" s="216" customFormat="1" ht="14.25" customHeight="1">
      <c r="A18" s="214"/>
      <c r="B18" s="1344"/>
      <c r="C18" s="1283"/>
      <c r="D18" s="217" t="s">
        <v>287</v>
      </c>
      <c r="E18" s="229" t="e">
        <f>(L6/L8)*100</f>
        <v>#DIV/0!</v>
      </c>
      <c r="F18" s="229" t="e">
        <f>(M6/M8)*100</f>
        <v>#DIV/0!</v>
      </c>
      <c r="G18" s="229" t="e">
        <f>(N6/N8)*100</f>
        <v>#DIV/0!</v>
      </c>
      <c r="H18" s="229" t="e">
        <f>(O6/O8)*100</f>
        <v>#DIV/0!</v>
      </c>
      <c r="I18" s="229" t="e">
        <f>(P6/P8)*100</f>
        <v>#DIV/0!</v>
      </c>
      <c r="J18" s="1346"/>
      <c r="K18" s="755" t="s">
        <v>661</v>
      </c>
      <c r="L18" s="584"/>
      <c r="M18" s="584"/>
      <c r="N18" s="584"/>
      <c r="O18" s="584"/>
      <c r="P18" s="584"/>
    </row>
    <row r="19" spans="1:16" s="216" customFormat="1" ht="14.25" customHeight="1">
      <c r="A19" s="214"/>
      <c r="B19" s="1344">
        <v>8</v>
      </c>
      <c r="C19" s="1283" t="s">
        <v>291</v>
      </c>
      <c r="D19" s="215" t="s">
        <v>276</v>
      </c>
      <c r="E19" s="228"/>
      <c r="F19" s="228"/>
      <c r="G19" s="228"/>
      <c r="H19" s="228"/>
      <c r="I19" s="228"/>
      <c r="J19" s="1345"/>
      <c r="K19" s="764" t="s">
        <v>662</v>
      </c>
      <c r="L19" s="584"/>
      <c r="M19" s="584"/>
      <c r="N19" s="584"/>
      <c r="O19" s="584"/>
      <c r="P19" s="584"/>
    </row>
    <row r="20" spans="1:16" s="216" customFormat="1" ht="14.25" customHeight="1">
      <c r="A20" s="214"/>
      <c r="B20" s="1344"/>
      <c r="C20" s="1283"/>
      <c r="D20" s="217" t="s">
        <v>292</v>
      </c>
      <c r="E20" s="229" t="e">
        <f>(L6/L25)*100</f>
        <v>#DIV/0!</v>
      </c>
      <c r="F20" s="229" t="e">
        <f>(M6/M25)*100</f>
        <v>#DIV/0!</v>
      </c>
      <c r="G20" s="229" t="e">
        <f>(N6/N25)*100</f>
        <v>#DIV/0!</v>
      </c>
      <c r="H20" s="229" t="e">
        <f>(O6/O25)*100</f>
        <v>#DIV/0!</v>
      </c>
      <c r="I20" s="229" t="e">
        <f>(P6/P25)*100</f>
        <v>#DIV/0!</v>
      </c>
      <c r="J20" s="1346"/>
      <c r="K20" s="762" t="s">
        <v>719</v>
      </c>
      <c r="L20" s="584"/>
      <c r="M20" s="584"/>
      <c r="N20" s="584"/>
      <c r="O20" s="584"/>
      <c r="P20" s="584"/>
    </row>
    <row r="21" spans="1:16" s="216" customFormat="1" ht="14.25" customHeight="1">
      <c r="A21" s="214"/>
      <c r="B21" s="1344">
        <v>9</v>
      </c>
      <c r="C21" s="1283" t="s">
        <v>293</v>
      </c>
      <c r="D21" s="215" t="s">
        <v>294</v>
      </c>
      <c r="E21" s="228"/>
      <c r="F21" s="228"/>
      <c r="G21" s="228"/>
      <c r="H21" s="228"/>
      <c r="I21" s="228"/>
      <c r="J21" s="1345"/>
      <c r="L21" s="584"/>
      <c r="M21" s="584"/>
      <c r="N21" s="584"/>
      <c r="O21" s="584"/>
      <c r="P21" s="584"/>
    </row>
    <row r="22" spans="1:16" s="216" customFormat="1" ht="14.25" customHeight="1">
      <c r="A22" s="214"/>
      <c r="B22" s="1344"/>
      <c r="C22" s="1283"/>
      <c r="D22" s="217" t="s">
        <v>295</v>
      </c>
      <c r="E22" s="229" t="e">
        <f>(L7/L16)*100</f>
        <v>#DIV/0!</v>
      </c>
      <c r="F22" s="229" t="e">
        <f>(M7/M16)*100</f>
        <v>#DIV/0!</v>
      </c>
      <c r="G22" s="229" t="e">
        <f>(N7/N16)*100</f>
        <v>#DIV/0!</v>
      </c>
      <c r="H22" s="229" t="e">
        <f>(O7/O16)*100</f>
        <v>#DIV/0!</v>
      </c>
      <c r="I22" s="229" t="e">
        <f>(P7/P16)*100</f>
        <v>#DIV/0!</v>
      </c>
      <c r="J22" s="1346"/>
      <c r="K22" s="764" t="s">
        <v>663</v>
      </c>
      <c r="L22" s="584"/>
      <c r="M22" s="584"/>
      <c r="N22" s="584"/>
      <c r="O22" s="584"/>
      <c r="P22" s="584"/>
    </row>
    <row r="23" spans="1:16" s="216" customFormat="1" ht="14.25" customHeight="1">
      <c r="A23" s="214"/>
      <c r="B23" s="1344">
        <v>10</v>
      </c>
      <c r="C23" s="1283" t="s">
        <v>296</v>
      </c>
      <c r="D23" s="215" t="s">
        <v>297</v>
      </c>
      <c r="E23" s="228"/>
      <c r="F23" s="228"/>
      <c r="G23" s="228"/>
      <c r="H23" s="228"/>
      <c r="I23" s="228"/>
      <c r="J23" s="1345"/>
      <c r="K23" s="764"/>
      <c r="L23" s="584"/>
      <c r="M23" s="584"/>
      <c r="N23" s="584"/>
      <c r="O23" s="584"/>
      <c r="P23" s="584"/>
    </row>
    <row r="24" spans="1:16" s="216" customFormat="1" ht="14.25" customHeight="1">
      <c r="A24" s="214"/>
      <c r="B24" s="1344"/>
      <c r="C24" s="1283"/>
      <c r="D24" s="217" t="s">
        <v>298</v>
      </c>
      <c r="E24" s="229" t="e">
        <f>(L14/L5)*100</f>
        <v>#DIV/0!</v>
      </c>
      <c r="F24" s="229" t="e">
        <f>(M14/M5)*100</f>
        <v>#DIV/0!</v>
      </c>
      <c r="G24" s="229" t="e">
        <f>(N14/N5)*100</f>
        <v>#DIV/0!</v>
      </c>
      <c r="H24" s="229" t="e">
        <f>(O14/O5)*100</f>
        <v>#DIV/0!</v>
      </c>
      <c r="I24" s="229" t="e">
        <f>(P14/P5)*100</f>
        <v>#DIV/0!</v>
      </c>
      <c r="J24" s="1346"/>
      <c r="K24" s="755" t="s">
        <v>664</v>
      </c>
      <c r="L24" s="584">
        <f>L14+L8</f>
        <v>0</v>
      </c>
      <c r="M24" s="584">
        <f>M14+M8</f>
        <v>0</v>
      </c>
      <c r="N24" s="584">
        <f>N14+N8</f>
        <v>0</v>
      </c>
      <c r="O24" s="584">
        <f>O14+O8</f>
        <v>0</v>
      </c>
      <c r="P24" s="584">
        <f>P14+P8</f>
        <v>0</v>
      </c>
    </row>
    <row r="25" spans="1:16" s="216" customFormat="1" ht="14.25" customHeight="1">
      <c r="A25" s="214"/>
      <c r="B25" s="1344">
        <v>11</v>
      </c>
      <c r="C25" s="1283" t="s">
        <v>299</v>
      </c>
      <c r="D25" s="215" t="s">
        <v>297</v>
      </c>
      <c r="E25" s="228"/>
      <c r="F25" s="228"/>
      <c r="G25" s="228"/>
      <c r="H25" s="228"/>
      <c r="I25" s="228"/>
      <c r="J25" s="1345"/>
      <c r="K25" s="755" t="s">
        <v>665</v>
      </c>
      <c r="L25" s="584">
        <f>L8+L15</f>
        <v>0</v>
      </c>
      <c r="M25" s="584">
        <f>M8+M15</f>
        <v>0</v>
      </c>
      <c r="N25" s="584">
        <f>N8+N15</f>
        <v>0</v>
      </c>
      <c r="O25" s="584">
        <f>O8+O15</f>
        <v>0</v>
      </c>
      <c r="P25" s="584">
        <f>P8+P15</f>
        <v>0</v>
      </c>
    </row>
    <row r="26" spans="1:16" s="216" customFormat="1" ht="14.25" customHeight="1">
      <c r="A26" s="214"/>
      <c r="B26" s="1344"/>
      <c r="C26" s="1283"/>
      <c r="D26" s="217" t="s">
        <v>287</v>
      </c>
      <c r="E26" s="229" t="e">
        <f>(L14/L8)*100</f>
        <v>#DIV/0!</v>
      </c>
      <c r="F26" s="229" t="e">
        <f>(M14/M8)*100</f>
        <v>#DIV/0!</v>
      </c>
      <c r="G26" s="229" t="e">
        <f>(N14/N8)*100</f>
        <v>#DIV/0!</v>
      </c>
      <c r="H26" s="229" t="e">
        <f>(O14/O8)*100</f>
        <v>#DIV/0!</v>
      </c>
      <c r="I26" s="229" t="e">
        <f>(P14/P8)*100</f>
        <v>#DIV/0!</v>
      </c>
      <c r="J26" s="1346"/>
      <c r="K26" s="663"/>
      <c r="L26" s="663"/>
      <c r="M26" s="663"/>
      <c r="N26" s="663"/>
      <c r="O26" s="663"/>
      <c r="P26" s="663"/>
    </row>
    <row r="27" spans="1:16" s="216" customFormat="1" ht="14.25" customHeight="1">
      <c r="A27" s="214"/>
      <c r="B27" s="1344">
        <v>12</v>
      </c>
      <c r="C27" s="1283" t="s">
        <v>300</v>
      </c>
      <c r="D27" s="215" t="s">
        <v>301</v>
      </c>
      <c r="E27" s="228"/>
      <c r="F27" s="228"/>
      <c r="G27" s="228"/>
      <c r="H27" s="228"/>
      <c r="I27" s="228"/>
      <c r="J27" s="1345"/>
      <c r="K27" s="747" t="s">
        <v>727</v>
      </c>
      <c r="L27" s="748">
        <v>100</v>
      </c>
      <c r="M27" s="664"/>
      <c r="N27" s="664"/>
      <c r="O27" s="664"/>
      <c r="P27" s="664"/>
    </row>
    <row r="28" spans="1:16" s="216" customFormat="1" ht="14.25" customHeight="1">
      <c r="A28" s="214"/>
      <c r="B28" s="1344"/>
      <c r="C28" s="1283"/>
      <c r="D28" s="217" t="s">
        <v>302</v>
      </c>
      <c r="E28" s="229" t="e">
        <f>(L10/L20)*100</f>
        <v>#DIV/0!</v>
      </c>
      <c r="F28" s="229" t="e">
        <f>(M10/M20)*100</f>
        <v>#DIV/0!</v>
      </c>
      <c r="G28" s="229" t="e">
        <f>(N10/N20)*100</f>
        <v>#DIV/0!</v>
      </c>
      <c r="H28" s="229" t="e">
        <f>(O10/O20)*100</f>
        <v>#DIV/0!</v>
      </c>
      <c r="I28" s="229" t="e">
        <f>(P10/P20)*100</f>
        <v>#DIV/0!</v>
      </c>
      <c r="J28" s="1346"/>
      <c r="K28" s="765"/>
      <c r="L28" s="664"/>
      <c r="M28" s="664"/>
      <c r="N28" s="664"/>
      <c r="O28" s="664"/>
      <c r="P28" s="664"/>
    </row>
    <row r="29" spans="1:16" s="216" customFormat="1" ht="14.25" customHeight="1">
      <c r="A29" s="214"/>
      <c r="B29" s="1344">
        <v>13</v>
      </c>
      <c r="C29" s="1301" t="s">
        <v>303</v>
      </c>
      <c r="D29" s="215" t="s">
        <v>304</v>
      </c>
      <c r="E29" s="228"/>
      <c r="F29" s="228"/>
      <c r="G29" s="228"/>
      <c r="H29" s="228"/>
      <c r="I29" s="228"/>
      <c r="J29" s="1345"/>
      <c r="K29" s="765"/>
      <c r="L29" s="664"/>
      <c r="M29" s="664"/>
      <c r="N29" s="664"/>
      <c r="O29" s="664"/>
      <c r="P29" s="664"/>
    </row>
    <row r="30" spans="1:16" s="216" customFormat="1" ht="14.25" customHeight="1">
      <c r="A30" s="214"/>
      <c r="B30" s="1344"/>
      <c r="C30" s="1283"/>
      <c r="D30" s="217" t="s">
        <v>305</v>
      </c>
      <c r="E30" s="229" t="e">
        <f>(L9/L17)*100</f>
        <v>#DIV/0!</v>
      </c>
      <c r="F30" s="229" t="e">
        <f>(M9/M17)*100</f>
        <v>#DIV/0!</v>
      </c>
      <c r="G30" s="229" t="e">
        <f>(N9/N17)*100</f>
        <v>#DIV/0!</v>
      </c>
      <c r="H30" s="229" t="e">
        <f>(O9/O17)*100</f>
        <v>#DIV/0!</v>
      </c>
      <c r="I30" s="229" t="e">
        <f>(P9/P17)*100</f>
        <v>#DIV/0!</v>
      </c>
      <c r="J30" s="1346"/>
    </row>
    <row r="31" spans="1:16" s="216" customFormat="1" ht="14.25" customHeight="1">
      <c r="A31" s="214"/>
      <c r="B31" s="1344">
        <v>14</v>
      </c>
      <c r="C31" s="1283" t="s">
        <v>306</v>
      </c>
      <c r="D31" s="215" t="s">
        <v>307</v>
      </c>
      <c r="E31" s="228"/>
      <c r="F31" s="228"/>
      <c r="G31" s="228"/>
      <c r="H31" s="228"/>
      <c r="I31" s="228"/>
      <c r="J31" s="1345"/>
    </row>
    <row r="32" spans="1:16" s="216" customFormat="1" ht="14.25" customHeight="1">
      <c r="A32" s="214"/>
      <c r="B32" s="1344"/>
      <c r="C32" s="1283"/>
      <c r="D32" s="217" t="s">
        <v>308</v>
      </c>
      <c r="E32" s="229" t="e">
        <f>(L11/L18)*100</f>
        <v>#DIV/0!</v>
      </c>
      <c r="F32" s="229" t="e">
        <f>(M11/M18)*100</f>
        <v>#DIV/0!</v>
      </c>
      <c r="G32" s="229" t="e">
        <f>(N11/N18)*100</f>
        <v>#DIV/0!</v>
      </c>
      <c r="H32" s="229" t="e">
        <f>(O11/O18)*100</f>
        <v>#DIV/0!</v>
      </c>
      <c r="I32" s="229" t="e">
        <f>(P11/P18)*100</f>
        <v>#DIV/0!</v>
      </c>
      <c r="J32" s="1346"/>
    </row>
    <row r="33" spans="1:13" s="216" customFormat="1" ht="14.25" customHeight="1">
      <c r="A33" s="214"/>
      <c r="B33" s="1344">
        <v>15</v>
      </c>
      <c r="C33" s="1283" t="s">
        <v>309</v>
      </c>
      <c r="D33" s="244" t="s">
        <v>310</v>
      </c>
      <c r="E33" s="228"/>
      <c r="F33" s="228"/>
      <c r="G33" s="228"/>
      <c r="H33" s="228"/>
      <c r="I33" s="228"/>
      <c r="J33" s="1345"/>
    </row>
    <row r="34" spans="1:13" s="216" customFormat="1" ht="14.25" customHeight="1">
      <c r="A34" s="214"/>
      <c r="B34" s="1344"/>
      <c r="C34" s="1283"/>
      <c r="D34" s="770" t="s">
        <v>311</v>
      </c>
      <c r="E34" s="229" t="e">
        <f>(L12/L19)*100</f>
        <v>#DIV/0!</v>
      </c>
      <c r="F34" s="229" t="e">
        <f>(M12/M19)*100</f>
        <v>#DIV/0!</v>
      </c>
      <c r="G34" s="229" t="e">
        <f>(N12/N19)*100</f>
        <v>#DIV/0!</v>
      </c>
      <c r="H34" s="229" t="e">
        <f>(O12/O19)*100</f>
        <v>#DIV/0!</v>
      </c>
      <c r="I34" s="229" t="e">
        <f>(P12/P19)*100</f>
        <v>#DIV/0!</v>
      </c>
      <c r="J34" s="1346"/>
    </row>
    <row r="35" spans="1:13" ht="4.5" customHeight="1">
      <c r="B35" s="206"/>
      <c r="C35" s="206"/>
      <c r="D35" s="206"/>
      <c r="F35" s="206"/>
      <c r="G35" s="206"/>
      <c r="H35" s="206"/>
      <c r="I35" s="206"/>
      <c r="J35" s="245"/>
    </row>
    <row r="36" spans="1:13" ht="12.5">
      <c r="A36" s="207" t="s">
        <v>269</v>
      </c>
      <c r="B36" s="206"/>
      <c r="C36" s="206"/>
      <c r="D36" s="206"/>
      <c r="E36" s="206"/>
      <c r="F36" s="206"/>
      <c r="G36" s="206"/>
      <c r="H36" s="206"/>
      <c r="I36" s="206"/>
      <c r="J36" s="245"/>
    </row>
    <row r="37" spans="1:13" s="248" customFormat="1" ht="23">
      <c r="A37" s="224" t="s">
        <v>312</v>
      </c>
      <c r="B37" s="1347" t="s">
        <v>313</v>
      </c>
      <c r="C37" s="1348"/>
      <c r="D37" s="1348"/>
      <c r="E37" s="1348"/>
      <c r="F37" s="1348"/>
      <c r="G37" s="1348"/>
      <c r="H37" s="1348"/>
      <c r="I37" s="1348"/>
      <c r="J37" s="1348"/>
      <c r="K37" s="246"/>
      <c r="L37" s="246"/>
      <c r="M37" s="247"/>
    </row>
    <row r="38" spans="1:13" s="249" customFormat="1" ht="12.5">
      <c r="A38" s="226"/>
    </row>
    <row r="39" spans="1:13" ht="12.5">
      <c r="C39" s="250"/>
      <c r="D39" s="250"/>
      <c r="E39" s="250"/>
      <c r="F39" s="250"/>
      <c r="G39" s="250"/>
      <c r="H39" s="250"/>
      <c r="I39" s="250"/>
      <c r="J39" s="250"/>
    </row>
    <row r="40" spans="1:13" ht="12.5">
      <c r="C40" s="250"/>
      <c r="D40" s="250"/>
      <c r="E40" s="250"/>
      <c r="F40" s="250"/>
      <c r="G40" s="250"/>
      <c r="H40" s="250"/>
      <c r="I40" s="250"/>
      <c r="J40" s="250"/>
    </row>
    <row r="41" spans="1:13" ht="15" customHeight="1">
      <c r="C41" s="251"/>
    </row>
  </sheetData>
  <mergeCells count="48">
    <mergeCell ref="B7:B8"/>
    <mergeCell ref="C7:C8"/>
    <mergeCell ref="J7:J8"/>
    <mergeCell ref="K1:P1"/>
    <mergeCell ref="K2:P2"/>
    <mergeCell ref="B5:B6"/>
    <mergeCell ref="C5:C6"/>
    <mergeCell ref="J5:J6"/>
    <mergeCell ref="B9:B10"/>
    <mergeCell ref="C9:C10"/>
    <mergeCell ref="J9:J10"/>
    <mergeCell ref="B11:B12"/>
    <mergeCell ref="C11:C12"/>
    <mergeCell ref="J11:J12"/>
    <mergeCell ref="B13:B14"/>
    <mergeCell ref="C13:C14"/>
    <mergeCell ref="J13:J14"/>
    <mergeCell ref="B15:B16"/>
    <mergeCell ref="C15:C16"/>
    <mergeCell ref="J15:J16"/>
    <mergeCell ref="B17:B18"/>
    <mergeCell ref="C17:C18"/>
    <mergeCell ref="J17:J18"/>
    <mergeCell ref="B19:B20"/>
    <mergeCell ref="C19:C20"/>
    <mergeCell ref="J19:J20"/>
    <mergeCell ref="B21:B22"/>
    <mergeCell ref="C21:C22"/>
    <mergeCell ref="J21:J22"/>
    <mergeCell ref="B23:B24"/>
    <mergeCell ref="C23:C24"/>
    <mergeCell ref="J23:J24"/>
    <mergeCell ref="B25:B26"/>
    <mergeCell ref="C25:C26"/>
    <mergeCell ref="J25:J26"/>
    <mergeCell ref="B27:B28"/>
    <mergeCell ref="C27:C28"/>
    <mergeCell ref="J27:J28"/>
    <mergeCell ref="B33:B34"/>
    <mergeCell ref="C33:C34"/>
    <mergeCell ref="J33:J34"/>
    <mergeCell ref="B37:J37"/>
    <mergeCell ref="B29:B30"/>
    <mergeCell ref="C29:C30"/>
    <mergeCell ref="J29:J30"/>
    <mergeCell ref="B31:B32"/>
    <mergeCell ref="C31:C32"/>
    <mergeCell ref="J31:J32"/>
  </mergeCells>
  <phoneticPr fontId="12"/>
  <pageMargins left="0.82677165354330717" right="0.23622047244094491" top="0.74803149606299213" bottom="0.74803149606299213" header="0.31496062992125984" footer="0.31496062992125984"/>
  <pageSetup paperSize="9" scale="90" firstPageNumber="55" orientation="landscape" cellComments="asDisplayed"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F3C37-F367-4BFC-9F5B-8CCACFABCA0D}">
  <dimension ref="A1:P29"/>
  <sheetViews>
    <sheetView view="pageBreakPreview" zoomScaleNormal="100" zoomScaleSheetLayoutView="100" workbookViewId="0">
      <pane xSplit="4" topLeftCell="E1" activePane="topRight" state="frozen"/>
      <selection activeCell="M5" sqref="M5"/>
      <selection pane="topRight" activeCell="K23" sqref="K23"/>
    </sheetView>
  </sheetViews>
  <sheetFormatPr defaultColWidth="7.83203125" defaultRowHeight="15" customHeight="1"/>
  <cols>
    <col min="1" max="1" width="4.08203125" style="207" customWidth="1"/>
    <col min="2" max="2" width="4.83203125" style="205" customWidth="1"/>
    <col min="3" max="3" width="21.5" style="205" customWidth="1"/>
    <col min="4" max="4" width="34.75" style="205" customWidth="1"/>
    <col min="5" max="9" width="9.5" style="205" customWidth="1"/>
    <col min="10" max="10" width="14.33203125" style="205" customWidth="1"/>
    <col min="11" max="11" width="32.75" style="205" customWidth="1"/>
    <col min="12" max="16384" width="7.83203125" style="205"/>
  </cols>
  <sheetData>
    <row r="1" spans="1:16" ht="12.5">
      <c r="K1" s="1324" t="s">
        <v>695</v>
      </c>
      <c r="L1" s="1324"/>
      <c r="M1" s="1324"/>
      <c r="N1" s="1324"/>
      <c r="O1" s="1324"/>
      <c r="P1" s="1324"/>
    </row>
    <row r="2" spans="1:16" ht="15" customHeight="1">
      <c r="A2" s="204"/>
      <c r="B2" s="204" t="s">
        <v>314</v>
      </c>
      <c r="I2" s="1354" t="s">
        <v>731</v>
      </c>
      <c r="J2" s="1354"/>
      <c r="K2" s="1324" t="s">
        <v>696</v>
      </c>
      <c r="L2" s="1324"/>
      <c r="M2" s="1324"/>
      <c r="N2" s="1324"/>
      <c r="O2" s="1324"/>
      <c r="P2" s="1324"/>
    </row>
    <row r="3" spans="1:16" ht="13" thickBot="1">
      <c r="J3" s="206"/>
    </row>
    <row r="4" spans="1:16" s="214" customFormat="1" ht="18" customHeight="1">
      <c r="B4" s="209"/>
      <c r="C4" s="210" t="s">
        <v>225</v>
      </c>
      <c r="D4" s="210" t="s">
        <v>315</v>
      </c>
      <c r="E4" s="212" t="s">
        <v>227</v>
      </c>
      <c r="F4" s="212" t="s">
        <v>228</v>
      </c>
      <c r="G4" s="212" t="s">
        <v>32</v>
      </c>
      <c r="H4" s="212" t="s">
        <v>31</v>
      </c>
      <c r="I4" s="212" t="s">
        <v>30</v>
      </c>
      <c r="J4" s="213" t="s">
        <v>229</v>
      </c>
      <c r="K4" s="582" t="s">
        <v>642</v>
      </c>
      <c r="L4" s="212" t="s">
        <v>227</v>
      </c>
      <c r="M4" s="212" t="s">
        <v>228</v>
      </c>
      <c r="N4" s="212" t="s">
        <v>32</v>
      </c>
      <c r="O4" s="212" t="s">
        <v>31</v>
      </c>
      <c r="P4" s="212" t="s">
        <v>30</v>
      </c>
    </row>
    <row r="5" spans="1:16" s="216" customFormat="1" ht="15" customHeight="1">
      <c r="A5" s="214"/>
      <c r="B5" s="1282">
        <v>1</v>
      </c>
      <c r="C5" s="1283" t="s">
        <v>249</v>
      </c>
      <c r="D5" s="215" t="s">
        <v>316</v>
      </c>
      <c r="E5" s="227" t="s">
        <v>108</v>
      </c>
      <c r="F5" s="227" t="s">
        <v>108</v>
      </c>
      <c r="G5" s="227" t="s">
        <v>108</v>
      </c>
      <c r="H5" s="227" t="s">
        <v>108</v>
      </c>
      <c r="I5" s="227" t="s">
        <v>108</v>
      </c>
      <c r="J5" s="1284"/>
      <c r="K5" s="583" t="s">
        <v>666</v>
      </c>
      <c r="L5" s="584"/>
      <c r="M5" s="584"/>
      <c r="N5" s="584"/>
      <c r="O5" s="584"/>
      <c r="P5" s="584"/>
    </row>
    <row r="6" spans="1:16" s="216" customFormat="1" ht="15" customHeight="1">
      <c r="A6" s="214"/>
      <c r="B6" s="1282"/>
      <c r="C6" s="1283"/>
      <c r="D6" s="217" t="s">
        <v>317</v>
      </c>
      <c r="E6" s="229" t="e">
        <f>(L24/L13)*100</f>
        <v>#DIV/0!</v>
      </c>
      <c r="F6" s="229" t="e">
        <f>(M24/M13)*100</f>
        <v>#DIV/0!</v>
      </c>
      <c r="G6" s="229" t="e">
        <f>(N24/N13)*100</f>
        <v>#DIV/0!</v>
      </c>
      <c r="H6" s="229" t="e">
        <f>(O24/O13)*100</f>
        <v>#DIV/0!</v>
      </c>
      <c r="I6" s="229" t="e">
        <f>(P24/P13)*100</f>
        <v>#DIV/0!</v>
      </c>
      <c r="J6" s="1285"/>
      <c r="K6" s="585" t="s">
        <v>667</v>
      </c>
      <c r="L6" s="584"/>
      <c r="M6" s="584"/>
      <c r="N6" s="584"/>
      <c r="O6" s="584"/>
      <c r="P6" s="584"/>
    </row>
    <row r="7" spans="1:16" s="216" customFormat="1" ht="15" customHeight="1">
      <c r="A7" s="214"/>
      <c r="B7" s="1282">
        <v>2</v>
      </c>
      <c r="C7" s="1283" t="s">
        <v>318</v>
      </c>
      <c r="D7" s="215" t="s">
        <v>319</v>
      </c>
      <c r="E7" s="228"/>
      <c r="F7" s="228"/>
      <c r="G7" s="228"/>
      <c r="H7" s="228"/>
      <c r="I7" s="228"/>
      <c r="J7" s="1284"/>
      <c r="K7" s="583" t="s">
        <v>668</v>
      </c>
      <c r="L7" s="584"/>
      <c r="M7" s="584"/>
      <c r="N7" s="584"/>
      <c r="O7" s="584"/>
      <c r="P7" s="584"/>
    </row>
    <row r="8" spans="1:16" s="216" customFormat="1" ht="15" customHeight="1">
      <c r="A8" s="214"/>
      <c r="B8" s="1292"/>
      <c r="C8" s="1293"/>
      <c r="D8" s="217" t="s">
        <v>317</v>
      </c>
      <c r="E8" s="230" t="e">
        <f>(L25/L13)*100</f>
        <v>#DIV/0!</v>
      </c>
      <c r="F8" s="230" t="e">
        <f>(M25/M13)*100</f>
        <v>#DIV/0!</v>
      </c>
      <c r="G8" s="230" t="e">
        <f>(N25/N13)*100</f>
        <v>#DIV/0!</v>
      </c>
      <c r="H8" s="230" t="e">
        <f>(O25/O13)*100</f>
        <v>#DIV/0!</v>
      </c>
      <c r="I8" s="230" t="e">
        <f>(P25/P13)*100</f>
        <v>#DIV/0!</v>
      </c>
      <c r="J8" s="1294"/>
      <c r="K8" s="586" t="s">
        <v>669</v>
      </c>
      <c r="L8" s="584"/>
      <c r="M8" s="584"/>
      <c r="N8" s="584"/>
      <c r="O8" s="584"/>
      <c r="P8" s="584"/>
    </row>
    <row r="9" spans="1:16" s="216" customFormat="1" ht="15" customHeight="1">
      <c r="A9" s="214"/>
      <c r="B9" s="1292">
        <v>3</v>
      </c>
      <c r="C9" s="1283" t="s">
        <v>236</v>
      </c>
      <c r="D9" s="215" t="s">
        <v>237</v>
      </c>
      <c r="E9" s="228"/>
      <c r="F9" s="228"/>
      <c r="G9" s="228"/>
      <c r="H9" s="228"/>
      <c r="I9" s="228"/>
      <c r="J9" s="1284"/>
      <c r="K9" s="586" t="s">
        <v>670</v>
      </c>
      <c r="L9" s="584"/>
      <c r="M9" s="584"/>
      <c r="N9" s="584"/>
      <c r="O9" s="584"/>
      <c r="P9" s="584"/>
    </row>
    <row r="10" spans="1:16" s="216" customFormat="1" ht="15" customHeight="1">
      <c r="A10" s="214"/>
      <c r="B10" s="1286"/>
      <c r="C10" s="1283"/>
      <c r="D10" s="217" t="s">
        <v>317</v>
      </c>
      <c r="E10" s="229" t="e">
        <f>(L14/L13)*100</f>
        <v>#DIV/0!</v>
      </c>
      <c r="F10" s="229" t="e">
        <f>(M14/M13)*100</f>
        <v>#DIV/0!</v>
      </c>
      <c r="G10" s="229" t="e">
        <f>(N14/N13)*100</f>
        <v>#DIV/0!</v>
      </c>
      <c r="H10" s="229" t="e">
        <f>(O14/O13)*100</f>
        <v>#DIV/0!</v>
      </c>
      <c r="I10" s="229" t="e">
        <f>(P14/P13)*100</f>
        <v>#DIV/0!</v>
      </c>
      <c r="J10" s="1285"/>
      <c r="K10" s="585" t="s">
        <v>671</v>
      </c>
      <c r="L10" s="584"/>
      <c r="M10" s="584"/>
      <c r="N10" s="584"/>
      <c r="O10" s="584"/>
      <c r="P10" s="584"/>
    </row>
    <row r="11" spans="1:16" s="216" customFormat="1" ht="15" customHeight="1">
      <c r="A11" s="214"/>
      <c r="B11" s="1292">
        <v>4</v>
      </c>
      <c r="C11" s="1283" t="s">
        <v>230</v>
      </c>
      <c r="D11" s="215" t="s">
        <v>231</v>
      </c>
      <c r="E11" s="253"/>
      <c r="F11" s="253"/>
      <c r="G11" s="253"/>
      <c r="H11" s="253"/>
      <c r="I11" s="253"/>
      <c r="J11" s="1327"/>
      <c r="K11" s="585" t="s">
        <v>672</v>
      </c>
      <c r="L11" s="584"/>
      <c r="M11" s="584"/>
      <c r="N11" s="584"/>
      <c r="O11" s="584"/>
      <c r="P11" s="584"/>
    </row>
    <row r="12" spans="1:16" s="216" customFormat="1" ht="15" customHeight="1">
      <c r="A12" s="214"/>
      <c r="B12" s="1286"/>
      <c r="C12" s="1283"/>
      <c r="D12" s="217" t="s">
        <v>317</v>
      </c>
      <c r="E12" s="229" t="e">
        <f>(L18/L13)*100</f>
        <v>#DIV/0!</v>
      </c>
      <c r="F12" s="229" t="e">
        <f>(M18/M13)*100</f>
        <v>#DIV/0!</v>
      </c>
      <c r="G12" s="229" t="e">
        <f>(N18/N13)*100</f>
        <v>#DIV/0!</v>
      </c>
      <c r="H12" s="229" t="e">
        <f>(O18/O13)*100</f>
        <v>#DIV/0!</v>
      </c>
      <c r="I12" s="229" t="e">
        <f>(P18/P13)*100</f>
        <v>#DIV/0!</v>
      </c>
      <c r="J12" s="1328"/>
      <c r="L12" s="588"/>
      <c r="M12" s="588"/>
      <c r="N12" s="588"/>
      <c r="O12" s="588"/>
      <c r="P12" s="588"/>
    </row>
    <row r="13" spans="1:16" s="216" customFormat="1" ht="15" customHeight="1">
      <c r="A13" s="214"/>
      <c r="B13" s="1292">
        <v>5</v>
      </c>
      <c r="C13" s="1283" t="s">
        <v>320</v>
      </c>
      <c r="D13" s="215" t="s">
        <v>321</v>
      </c>
      <c r="E13" s="228"/>
      <c r="F13" s="228"/>
      <c r="G13" s="228"/>
      <c r="H13" s="228"/>
      <c r="I13" s="228"/>
      <c r="J13" s="1284"/>
      <c r="K13" s="587" t="s">
        <v>673</v>
      </c>
      <c r="L13" s="584"/>
      <c r="M13" s="584"/>
      <c r="N13" s="584"/>
      <c r="O13" s="584"/>
      <c r="P13" s="584"/>
    </row>
    <row r="14" spans="1:16" s="216" customFormat="1" ht="15" customHeight="1" thickBot="1">
      <c r="A14" s="214"/>
      <c r="B14" s="1351"/>
      <c r="C14" s="1289"/>
      <c r="D14" s="221" t="s">
        <v>317</v>
      </c>
      <c r="E14" s="231" t="e">
        <f>(L19/L13)*100</f>
        <v>#DIV/0!</v>
      </c>
      <c r="F14" s="231" t="e">
        <f>(M19/M13)*100</f>
        <v>#DIV/0!</v>
      </c>
      <c r="G14" s="231" t="e">
        <f>(N19/N13)*100</f>
        <v>#DIV/0!</v>
      </c>
      <c r="H14" s="231" t="e">
        <f>(O19/O13)*100</f>
        <v>#DIV/0!</v>
      </c>
      <c r="I14" s="231" t="e">
        <f>(P19/P13)*100</f>
        <v>#DIV/0!</v>
      </c>
      <c r="J14" s="1291"/>
      <c r="K14" s="586" t="s">
        <v>674</v>
      </c>
      <c r="L14" s="584">
        <f>L15+L17</f>
        <v>0</v>
      </c>
      <c r="M14" s="584">
        <f t="shared" ref="M14:P14" si="0">M15+M17</f>
        <v>0</v>
      </c>
      <c r="N14" s="584">
        <f t="shared" si="0"/>
        <v>0</v>
      </c>
      <c r="O14" s="584">
        <f t="shared" si="0"/>
        <v>0</v>
      </c>
      <c r="P14" s="584">
        <f t="shared" si="0"/>
        <v>0</v>
      </c>
    </row>
    <row r="15" spans="1:16" ht="15" customHeight="1">
      <c r="B15" s="1286">
        <v>6</v>
      </c>
      <c r="C15" s="1288" t="s">
        <v>322</v>
      </c>
      <c r="D15" s="219" t="s">
        <v>323</v>
      </c>
      <c r="E15" s="254"/>
      <c r="F15" s="254"/>
      <c r="G15" s="254"/>
      <c r="H15" s="254"/>
      <c r="I15" s="254"/>
      <c r="J15" s="1290"/>
      <c r="K15" s="216" t="s">
        <v>675</v>
      </c>
      <c r="L15" s="584"/>
      <c r="M15" s="584"/>
      <c r="N15" s="584"/>
      <c r="O15" s="584"/>
      <c r="P15" s="584"/>
    </row>
    <row r="16" spans="1:16" ht="15" customHeight="1">
      <c r="B16" s="1282"/>
      <c r="C16" s="1283"/>
      <c r="D16" s="217" t="s">
        <v>317</v>
      </c>
      <c r="E16" s="229" t="e">
        <f>(L15/L13)*100</f>
        <v>#DIV/0!</v>
      </c>
      <c r="F16" s="229" t="e">
        <f>(M15/M13)*100</f>
        <v>#DIV/0!</v>
      </c>
      <c r="G16" s="229" t="e">
        <f>(N15/N13)*100</f>
        <v>#DIV/0!</v>
      </c>
      <c r="H16" s="229" t="e">
        <f>(O15/O13)*100</f>
        <v>#DIV/0!</v>
      </c>
      <c r="I16" s="229" t="e">
        <f>(P15/P13)*100</f>
        <v>#DIV/0!</v>
      </c>
      <c r="J16" s="1285"/>
      <c r="K16" s="587" t="s">
        <v>676</v>
      </c>
      <c r="L16" s="584"/>
      <c r="M16" s="584"/>
      <c r="N16" s="584"/>
      <c r="O16" s="584"/>
      <c r="P16" s="584"/>
    </row>
    <row r="17" spans="1:16" ht="15" customHeight="1">
      <c r="B17" s="1282">
        <v>7</v>
      </c>
      <c r="C17" s="1283" t="s">
        <v>324</v>
      </c>
      <c r="D17" s="215" t="s">
        <v>325</v>
      </c>
      <c r="E17" s="228"/>
      <c r="F17" s="228"/>
      <c r="G17" s="228"/>
      <c r="H17" s="228"/>
      <c r="I17" s="228"/>
      <c r="J17" s="1284"/>
      <c r="K17" s="587" t="s">
        <v>677</v>
      </c>
      <c r="L17" s="584"/>
      <c r="M17" s="584"/>
      <c r="N17" s="584"/>
      <c r="O17" s="584"/>
      <c r="P17" s="584"/>
    </row>
    <row r="18" spans="1:16" ht="15" customHeight="1">
      <c r="B18" s="1292"/>
      <c r="C18" s="1293"/>
      <c r="D18" s="217" t="s">
        <v>317</v>
      </c>
      <c r="E18" s="230" t="e">
        <f>(L17/L13)*100</f>
        <v>#DIV/0!</v>
      </c>
      <c r="F18" s="230" t="e">
        <f>(M17/M13)*100</f>
        <v>#DIV/0!</v>
      </c>
      <c r="G18" s="230" t="e">
        <f>(N17/N13)*100</f>
        <v>#DIV/0!</v>
      </c>
      <c r="H18" s="230" t="e">
        <f>(O17/O13)*100</f>
        <v>#DIV/0!</v>
      </c>
      <c r="I18" s="230" t="e">
        <f>(P17/P13)*100</f>
        <v>#DIV/0!</v>
      </c>
      <c r="J18" s="1294"/>
      <c r="K18" s="586" t="s">
        <v>647</v>
      </c>
      <c r="L18" s="584"/>
      <c r="M18" s="584"/>
      <c r="N18" s="584"/>
      <c r="O18" s="584"/>
      <c r="P18" s="584"/>
    </row>
    <row r="19" spans="1:16" ht="15" customHeight="1">
      <c r="B19" s="1292">
        <v>8</v>
      </c>
      <c r="C19" s="1283" t="s">
        <v>728</v>
      </c>
      <c r="D19" s="215" t="s">
        <v>325</v>
      </c>
      <c r="E19" s="255" t="s">
        <v>326</v>
      </c>
      <c r="F19" s="255" t="s">
        <v>326</v>
      </c>
      <c r="G19" s="255" t="s">
        <v>326</v>
      </c>
      <c r="H19" s="255" t="s">
        <v>326</v>
      </c>
      <c r="I19" s="255" t="s">
        <v>326</v>
      </c>
      <c r="J19" s="1284"/>
      <c r="K19" s="585" t="s">
        <v>678</v>
      </c>
      <c r="L19" s="584"/>
      <c r="M19" s="584"/>
      <c r="N19" s="584"/>
      <c r="O19" s="584"/>
      <c r="P19" s="584"/>
    </row>
    <row r="20" spans="1:16" ht="15" customHeight="1">
      <c r="B20" s="1286"/>
      <c r="C20" s="1283"/>
      <c r="D20" s="217" t="s">
        <v>327</v>
      </c>
      <c r="E20" s="749" t="e">
        <f>(L17/L22)*1000</f>
        <v>#DIV/0!</v>
      </c>
      <c r="F20" s="749" t="e">
        <f>(M17/M22)*1000</f>
        <v>#DIV/0!</v>
      </c>
      <c r="G20" s="749" t="e">
        <f>(N17/N22)*1000</f>
        <v>#DIV/0!</v>
      </c>
      <c r="H20" s="749" t="e">
        <f>(O17/O22)*1000</f>
        <v>#DIV/0!</v>
      </c>
      <c r="I20" s="749" t="e">
        <f>(P17/P22)*1000</f>
        <v>#DIV/0!</v>
      </c>
      <c r="J20" s="1285"/>
      <c r="K20" s="589"/>
      <c r="L20" s="584"/>
      <c r="M20" s="584"/>
      <c r="N20" s="584"/>
      <c r="O20" s="584"/>
      <c r="P20" s="584"/>
    </row>
    <row r="21" spans="1:16" ht="15" customHeight="1">
      <c r="B21" s="1292">
        <v>9</v>
      </c>
      <c r="C21" s="1349" t="s">
        <v>692</v>
      </c>
      <c r="D21" s="215" t="s">
        <v>323</v>
      </c>
      <c r="E21" s="256"/>
      <c r="F21" s="256"/>
      <c r="G21" s="256"/>
      <c r="H21" s="256"/>
      <c r="I21" s="256"/>
      <c r="J21" s="1327"/>
      <c r="K21" s="216" t="s">
        <v>679</v>
      </c>
      <c r="L21" s="590"/>
      <c r="M21" s="590"/>
      <c r="N21" s="590"/>
      <c r="O21" s="590"/>
      <c r="P21" s="590"/>
    </row>
    <row r="22" spans="1:16" ht="15" customHeight="1">
      <c r="B22" s="1286"/>
      <c r="C22" s="1349"/>
      <c r="D22" s="217" t="s">
        <v>328</v>
      </c>
      <c r="E22" s="749" t="e">
        <f>(L15/L21)*1000</f>
        <v>#DIV/0!</v>
      </c>
      <c r="F22" s="749" t="e">
        <f>(M15/M21)*1000</f>
        <v>#DIV/0!</v>
      </c>
      <c r="G22" s="749" t="e">
        <f>(N15/N21)*1000</f>
        <v>#DIV/0!</v>
      </c>
      <c r="H22" s="749" t="e">
        <f>(O15/O21)*1000</f>
        <v>#DIV/0!</v>
      </c>
      <c r="I22" s="749" t="e">
        <f>(P15/P21)*1000</f>
        <v>#DIV/0!</v>
      </c>
      <c r="J22" s="1328"/>
      <c r="K22" s="589" t="s">
        <v>680</v>
      </c>
      <c r="L22" s="590"/>
      <c r="M22" s="590"/>
      <c r="N22" s="590"/>
      <c r="O22" s="590"/>
      <c r="P22" s="590"/>
    </row>
    <row r="23" spans="1:16" ht="15" customHeight="1">
      <c r="B23" s="1292">
        <v>10</v>
      </c>
      <c r="C23" s="1283" t="s">
        <v>693</v>
      </c>
      <c r="D23" s="215" t="s">
        <v>329</v>
      </c>
      <c r="E23" s="257"/>
      <c r="F23" s="257"/>
      <c r="G23" s="257"/>
      <c r="H23" s="257"/>
      <c r="I23" s="257"/>
      <c r="J23" s="1284"/>
      <c r="K23" s="589"/>
      <c r="L23" s="584"/>
      <c r="M23" s="584"/>
      <c r="N23" s="584"/>
      <c r="O23" s="584"/>
      <c r="P23" s="584"/>
    </row>
    <row r="24" spans="1:16" ht="15" customHeight="1" thickBot="1">
      <c r="B24" s="1351"/>
      <c r="C24" s="1289"/>
      <c r="D24" s="221" t="s">
        <v>328</v>
      </c>
      <c r="E24" s="750" t="e">
        <f>(L26/L21)*1000</f>
        <v>#DIV/0!</v>
      </c>
      <c r="F24" s="750" t="e">
        <f>(M26/M21)*1000</f>
        <v>#DIV/0!</v>
      </c>
      <c r="G24" s="750" t="e">
        <f>(N26/N21)*1000</f>
        <v>#DIV/0!</v>
      </c>
      <c r="H24" s="750" t="e">
        <f>(O26/O21)*1000</f>
        <v>#DIV/0!</v>
      </c>
      <c r="I24" s="750" t="e">
        <f>(P26/P21)*1000</f>
        <v>#DIV/0!</v>
      </c>
      <c r="J24" s="1291"/>
      <c r="K24" s="586" t="s">
        <v>681</v>
      </c>
      <c r="L24" s="584">
        <f>L5+L6+L7</f>
        <v>0</v>
      </c>
      <c r="M24" s="584">
        <f t="shared" ref="M24:P24" si="1">M5+M6+M7</f>
        <v>0</v>
      </c>
      <c r="N24" s="584">
        <f t="shared" si="1"/>
        <v>0</v>
      </c>
      <c r="O24" s="584">
        <f t="shared" si="1"/>
        <v>0</v>
      </c>
      <c r="P24" s="584">
        <f t="shared" si="1"/>
        <v>0</v>
      </c>
    </row>
    <row r="25" spans="1:16" ht="15" customHeight="1">
      <c r="K25" s="586" t="s">
        <v>682</v>
      </c>
      <c r="L25" s="584">
        <f>L8+L9+L10</f>
        <v>0</v>
      </c>
      <c r="M25" s="584">
        <f t="shared" ref="M25:P25" si="2">M8+M9+M10</f>
        <v>0</v>
      </c>
      <c r="N25" s="584">
        <f t="shared" si="2"/>
        <v>0</v>
      </c>
      <c r="O25" s="584">
        <f t="shared" si="2"/>
        <v>0</v>
      </c>
      <c r="P25" s="584">
        <f t="shared" si="2"/>
        <v>0</v>
      </c>
    </row>
    <row r="26" spans="1:16" ht="15" customHeight="1">
      <c r="A26" s="207" t="s">
        <v>42</v>
      </c>
      <c r="K26" s="586" t="s">
        <v>683</v>
      </c>
      <c r="L26" s="584">
        <f>L15+L16+L11</f>
        <v>0</v>
      </c>
      <c r="M26" s="584">
        <f t="shared" ref="M26:P26" si="3">M15+M16+M11</f>
        <v>0</v>
      </c>
      <c r="N26" s="584">
        <f t="shared" si="3"/>
        <v>0</v>
      </c>
      <c r="O26" s="584">
        <f t="shared" si="3"/>
        <v>0</v>
      </c>
      <c r="P26" s="584">
        <f t="shared" si="3"/>
        <v>0</v>
      </c>
    </row>
    <row r="27" spans="1:16" ht="12.5">
      <c r="A27" s="252" t="s">
        <v>330</v>
      </c>
      <c r="B27" s="1352" t="s">
        <v>331</v>
      </c>
      <c r="C27" s="1353"/>
      <c r="D27" s="1353"/>
      <c r="E27" s="1353"/>
      <c r="F27" s="1353"/>
      <c r="G27" s="1353"/>
      <c r="H27" s="1353"/>
      <c r="I27" s="1353"/>
      <c r="J27" s="1353"/>
      <c r="K27" s="751"/>
      <c r="L27" s="752"/>
      <c r="M27" s="752"/>
      <c r="N27" s="752"/>
      <c r="O27" s="752"/>
      <c r="P27" s="752"/>
    </row>
    <row r="28" spans="1:16" ht="15" customHeight="1">
      <c r="K28" s="205" t="s">
        <v>729</v>
      </c>
      <c r="L28" s="205">
        <v>1000</v>
      </c>
    </row>
    <row r="29" spans="1:16" ht="15" customHeight="1">
      <c r="K29" s="747" t="s">
        <v>727</v>
      </c>
      <c r="L29" s="748">
        <v>100</v>
      </c>
    </row>
  </sheetData>
  <mergeCells count="34">
    <mergeCell ref="K1:P1"/>
    <mergeCell ref="I2:J2"/>
    <mergeCell ref="K2:P2"/>
    <mergeCell ref="B5:B6"/>
    <mergeCell ref="C5:C6"/>
    <mergeCell ref="J5:J6"/>
    <mergeCell ref="B7:B8"/>
    <mergeCell ref="C7:C8"/>
    <mergeCell ref="J7:J8"/>
    <mergeCell ref="B9:B10"/>
    <mergeCell ref="C9:C10"/>
    <mergeCell ref="J9:J10"/>
    <mergeCell ref="B11:B12"/>
    <mergeCell ref="C11:C12"/>
    <mergeCell ref="J11:J12"/>
    <mergeCell ref="B13:B14"/>
    <mergeCell ref="C13:C14"/>
    <mergeCell ref="J13:J14"/>
    <mergeCell ref="B15:B16"/>
    <mergeCell ref="C15:C16"/>
    <mergeCell ref="J15:J16"/>
    <mergeCell ref="B17:B18"/>
    <mergeCell ref="C17:C18"/>
    <mergeCell ref="J17:J18"/>
    <mergeCell ref="B23:B24"/>
    <mergeCell ref="C23:C24"/>
    <mergeCell ref="J23:J24"/>
    <mergeCell ref="B27:J27"/>
    <mergeCell ref="B19:B20"/>
    <mergeCell ref="C19:C20"/>
    <mergeCell ref="J19:J20"/>
    <mergeCell ref="B21:B22"/>
    <mergeCell ref="C21:C22"/>
    <mergeCell ref="J21:J22"/>
  </mergeCells>
  <phoneticPr fontId="12"/>
  <pageMargins left="0.75" right="0.75" top="1" bottom="1" header="0.51200000000000001" footer="0.51200000000000001"/>
  <pageSetup paperSize="9" scale="94"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647F-2AC8-4C05-B947-95D216FD910E}">
  <sheetPr codeName="Sheet18">
    <pageSetUpPr fitToPage="1"/>
  </sheetPr>
  <dimension ref="A1:J25"/>
  <sheetViews>
    <sheetView view="pageBreakPreview" zoomScaleNormal="85" zoomScaleSheetLayoutView="100" workbookViewId="0">
      <selection activeCell="B2" sqref="B2"/>
    </sheetView>
  </sheetViews>
  <sheetFormatPr defaultRowHeight="11.5"/>
  <cols>
    <col min="1" max="1" width="2.33203125" style="35" customWidth="1"/>
    <col min="2" max="2" width="4" style="35" customWidth="1"/>
    <col min="3" max="3" width="4.08203125" style="258" bestFit="1" customWidth="1"/>
    <col min="4" max="4" width="13.33203125" style="35" customWidth="1"/>
    <col min="5" max="6" width="19.83203125" style="35" customWidth="1"/>
    <col min="7" max="7" width="8.08203125" style="35" customWidth="1"/>
    <col min="8" max="8" width="27.08203125" style="35" customWidth="1"/>
    <col min="9" max="9" width="2.83203125" style="35" customWidth="1"/>
    <col min="10" max="254" width="8.83203125" style="35"/>
    <col min="255" max="255" width="2.33203125" style="35" customWidth="1"/>
    <col min="256" max="256" width="4" style="35" customWidth="1"/>
    <col min="257" max="257" width="2.33203125" style="35" customWidth="1"/>
    <col min="258" max="258" width="12.83203125" style="35" customWidth="1"/>
    <col min="259" max="259" width="19.83203125" style="35" customWidth="1"/>
    <col min="260" max="260" width="17" style="35" customWidth="1"/>
    <col min="261" max="261" width="10.08203125" style="35" customWidth="1"/>
    <col min="262" max="262" width="15.83203125" style="35" customWidth="1"/>
    <col min="263" max="263" width="14.08203125" style="35" customWidth="1"/>
    <col min="264" max="264" width="17.58203125" style="35" customWidth="1"/>
    <col min="265" max="510" width="8.83203125" style="35"/>
    <col min="511" max="511" width="2.33203125" style="35" customWidth="1"/>
    <col min="512" max="512" width="4" style="35" customWidth="1"/>
    <col min="513" max="513" width="2.33203125" style="35" customWidth="1"/>
    <col min="514" max="514" width="12.83203125" style="35" customWidth="1"/>
    <col min="515" max="515" width="19.83203125" style="35" customWidth="1"/>
    <col min="516" max="516" width="17" style="35" customWidth="1"/>
    <col min="517" max="517" width="10.08203125" style="35" customWidth="1"/>
    <col min="518" max="518" width="15.83203125" style="35" customWidth="1"/>
    <col min="519" max="519" width="14.08203125" style="35" customWidth="1"/>
    <col min="520" max="520" width="17.58203125" style="35" customWidth="1"/>
    <col min="521" max="766" width="8.83203125" style="35"/>
    <col min="767" max="767" width="2.33203125" style="35" customWidth="1"/>
    <col min="768" max="768" width="4" style="35" customWidth="1"/>
    <col min="769" max="769" width="2.33203125" style="35" customWidth="1"/>
    <col min="770" max="770" width="12.83203125" style="35" customWidth="1"/>
    <col min="771" max="771" width="19.83203125" style="35" customWidth="1"/>
    <col min="772" max="772" width="17" style="35" customWidth="1"/>
    <col min="773" max="773" width="10.08203125" style="35" customWidth="1"/>
    <col min="774" max="774" width="15.83203125" style="35" customWidth="1"/>
    <col min="775" max="775" width="14.08203125" style="35" customWidth="1"/>
    <col min="776" max="776" width="17.58203125" style="35" customWidth="1"/>
    <col min="777" max="1022" width="8.83203125" style="35"/>
    <col min="1023" max="1023" width="2.33203125" style="35" customWidth="1"/>
    <col min="1024" max="1024" width="4" style="35" customWidth="1"/>
    <col min="1025" max="1025" width="2.33203125" style="35" customWidth="1"/>
    <col min="1026" max="1026" width="12.83203125" style="35" customWidth="1"/>
    <col min="1027" max="1027" width="19.83203125" style="35" customWidth="1"/>
    <col min="1028" max="1028" width="17" style="35" customWidth="1"/>
    <col min="1029" max="1029" width="10.08203125" style="35" customWidth="1"/>
    <col min="1030" max="1030" width="15.83203125" style="35" customWidth="1"/>
    <col min="1031" max="1031" width="14.08203125" style="35" customWidth="1"/>
    <col min="1032" max="1032" width="17.58203125" style="35" customWidth="1"/>
    <col min="1033" max="1278" width="8.83203125" style="35"/>
    <col min="1279" max="1279" width="2.33203125" style="35" customWidth="1"/>
    <col min="1280" max="1280" width="4" style="35" customWidth="1"/>
    <col min="1281" max="1281" width="2.33203125" style="35" customWidth="1"/>
    <col min="1282" max="1282" width="12.83203125" style="35" customWidth="1"/>
    <col min="1283" max="1283" width="19.83203125" style="35" customWidth="1"/>
    <col min="1284" max="1284" width="17" style="35" customWidth="1"/>
    <col min="1285" max="1285" width="10.08203125" style="35" customWidth="1"/>
    <col min="1286" max="1286" width="15.83203125" style="35" customWidth="1"/>
    <col min="1287" max="1287" width="14.08203125" style="35" customWidth="1"/>
    <col min="1288" max="1288" width="17.58203125" style="35" customWidth="1"/>
    <col min="1289" max="1534" width="8.83203125" style="35"/>
    <col min="1535" max="1535" width="2.33203125" style="35" customWidth="1"/>
    <col min="1536" max="1536" width="4" style="35" customWidth="1"/>
    <col min="1537" max="1537" width="2.33203125" style="35" customWidth="1"/>
    <col min="1538" max="1538" width="12.83203125" style="35" customWidth="1"/>
    <col min="1539" max="1539" width="19.83203125" style="35" customWidth="1"/>
    <col min="1540" max="1540" width="17" style="35" customWidth="1"/>
    <col min="1541" max="1541" width="10.08203125" style="35" customWidth="1"/>
    <col min="1542" max="1542" width="15.83203125" style="35" customWidth="1"/>
    <col min="1543" max="1543" width="14.08203125" style="35" customWidth="1"/>
    <col min="1544" max="1544" width="17.58203125" style="35" customWidth="1"/>
    <col min="1545" max="1790" width="8.83203125" style="35"/>
    <col min="1791" max="1791" width="2.33203125" style="35" customWidth="1"/>
    <col min="1792" max="1792" width="4" style="35" customWidth="1"/>
    <col min="1793" max="1793" width="2.33203125" style="35" customWidth="1"/>
    <col min="1794" max="1794" width="12.83203125" style="35" customWidth="1"/>
    <col min="1795" max="1795" width="19.83203125" style="35" customWidth="1"/>
    <col min="1796" max="1796" width="17" style="35" customWidth="1"/>
    <col min="1797" max="1797" width="10.08203125" style="35" customWidth="1"/>
    <col min="1798" max="1798" width="15.83203125" style="35" customWidth="1"/>
    <col min="1799" max="1799" width="14.08203125" style="35" customWidth="1"/>
    <col min="1800" max="1800" width="17.58203125" style="35" customWidth="1"/>
    <col min="1801" max="2046" width="8.83203125" style="35"/>
    <col min="2047" max="2047" width="2.33203125" style="35" customWidth="1"/>
    <col min="2048" max="2048" width="4" style="35" customWidth="1"/>
    <col min="2049" max="2049" width="2.33203125" style="35" customWidth="1"/>
    <col min="2050" max="2050" width="12.83203125" style="35" customWidth="1"/>
    <col min="2051" max="2051" width="19.83203125" style="35" customWidth="1"/>
    <col min="2052" max="2052" width="17" style="35" customWidth="1"/>
    <col min="2053" max="2053" width="10.08203125" style="35" customWidth="1"/>
    <col min="2054" max="2054" width="15.83203125" style="35" customWidth="1"/>
    <col min="2055" max="2055" width="14.08203125" style="35" customWidth="1"/>
    <col min="2056" max="2056" width="17.58203125" style="35" customWidth="1"/>
    <col min="2057" max="2302" width="8.83203125" style="35"/>
    <col min="2303" max="2303" width="2.33203125" style="35" customWidth="1"/>
    <col min="2304" max="2304" width="4" style="35" customWidth="1"/>
    <col min="2305" max="2305" width="2.33203125" style="35" customWidth="1"/>
    <col min="2306" max="2306" width="12.83203125" style="35" customWidth="1"/>
    <col min="2307" max="2307" width="19.83203125" style="35" customWidth="1"/>
    <col min="2308" max="2308" width="17" style="35" customWidth="1"/>
    <col min="2309" max="2309" width="10.08203125" style="35" customWidth="1"/>
    <col min="2310" max="2310" width="15.83203125" style="35" customWidth="1"/>
    <col min="2311" max="2311" width="14.08203125" style="35" customWidth="1"/>
    <col min="2312" max="2312" width="17.58203125" style="35" customWidth="1"/>
    <col min="2313" max="2558" width="8.83203125" style="35"/>
    <col min="2559" max="2559" width="2.33203125" style="35" customWidth="1"/>
    <col min="2560" max="2560" width="4" style="35" customWidth="1"/>
    <col min="2561" max="2561" width="2.33203125" style="35" customWidth="1"/>
    <col min="2562" max="2562" width="12.83203125" style="35" customWidth="1"/>
    <col min="2563" max="2563" width="19.83203125" style="35" customWidth="1"/>
    <col min="2564" max="2564" width="17" style="35" customWidth="1"/>
    <col min="2565" max="2565" width="10.08203125" style="35" customWidth="1"/>
    <col min="2566" max="2566" width="15.83203125" style="35" customWidth="1"/>
    <col min="2567" max="2567" width="14.08203125" style="35" customWidth="1"/>
    <col min="2568" max="2568" width="17.58203125" style="35" customWidth="1"/>
    <col min="2569" max="2814" width="8.83203125" style="35"/>
    <col min="2815" max="2815" width="2.33203125" style="35" customWidth="1"/>
    <col min="2816" max="2816" width="4" style="35" customWidth="1"/>
    <col min="2817" max="2817" width="2.33203125" style="35" customWidth="1"/>
    <col min="2818" max="2818" width="12.83203125" style="35" customWidth="1"/>
    <col min="2819" max="2819" width="19.83203125" style="35" customWidth="1"/>
    <col min="2820" max="2820" width="17" style="35" customWidth="1"/>
    <col min="2821" max="2821" width="10.08203125" style="35" customWidth="1"/>
    <col min="2822" max="2822" width="15.83203125" style="35" customWidth="1"/>
    <col min="2823" max="2823" width="14.08203125" style="35" customWidth="1"/>
    <col min="2824" max="2824" width="17.58203125" style="35" customWidth="1"/>
    <col min="2825" max="3070" width="8.83203125" style="35"/>
    <col min="3071" max="3071" width="2.33203125" style="35" customWidth="1"/>
    <col min="3072" max="3072" width="4" style="35" customWidth="1"/>
    <col min="3073" max="3073" width="2.33203125" style="35" customWidth="1"/>
    <col min="3074" max="3074" width="12.83203125" style="35" customWidth="1"/>
    <col min="3075" max="3075" width="19.83203125" style="35" customWidth="1"/>
    <col min="3076" max="3076" width="17" style="35" customWidth="1"/>
    <col min="3077" max="3077" width="10.08203125" style="35" customWidth="1"/>
    <col min="3078" max="3078" width="15.83203125" style="35" customWidth="1"/>
    <col min="3079" max="3079" width="14.08203125" style="35" customWidth="1"/>
    <col min="3080" max="3080" width="17.58203125" style="35" customWidth="1"/>
    <col min="3081" max="3326" width="8.83203125" style="35"/>
    <col min="3327" max="3327" width="2.33203125" style="35" customWidth="1"/>
    <col min="3328" max="3328" width="4" style="35" customWidth="1"/>
    <col min="3329" max="3329" width="2.33203125" style="35" customWidth="1"/>
    <col min="3330" max="3330" width="12.83203125" style="35" customWidth="1"/>
    <col min="3331" max="3331" width="19.83203125" style="35" customWidth="1"/>
    <col min="3332" max="3332" width="17" style="35" customWidth="1"/>
    <col min="3333" max="3333" width="10.08203125" style="35" customWidth="1"/>
    <col min="3334" max="3334" width="15.83203125" style="35" customWidth="1"/>
    <col min="3335" max="3335" width="14.08203125" style="35" customWidth="1"/>
    <col min="3336" max="3336" width="17.58203125" style="35" customWidth="1"/>
    <col min="3337" max="3582" width="8.83203125" style="35"/>
    <col min="3583" max="3583" width="2.33203125" style="35" customWidth="1"/>
    <col min="3584" max="3584" width="4" style="35" customWidth="1"/>
    <col min="3585" max="3585" width="2.33203125" style="35" customWidth="1"/>
    <col min="3586" max="3586" width="12.83203125" style="35" customWidth="1"/>
    <col min="3587" max="3587" width="19.83203125" style="35" customWidth="1"/>
    <col min="3588" max="3588" width="17" style="35" customWidth="1"/>
    <col min="3589" max="3589" width="10.08203125" style="35" customWidth="1"/>
    <col min="3590" max="3590" width="15.83203125" style="35" customWidth="1"/>
    <col min="3591" max="3591" width="14.08203125" style="35" customWidth="1"/>
    <col min="3592" max="3592" width="17.58203125" style="35" customWidth="1"/>
    <col min="3593" max="3838" width="8.83203125" style="35"/>
    <col min="3839" max="3839" width="2.33203125" style="35" customWidth="1"/>
    <col min="3840" max="3840" width="4" style="35" customWidth="1"/>
    <col min="3841" max="3841" width="2.33203125" style="35" customWidth="1"/>
    <col min="3842" max="3842" width="12.83203125" style="35" customWidth="1"/>
    <col min="3843" max="3843" width="19.83203125" style="35" customWidth="1"/>
    <col min="3844" max="3844" width="17" style="35" customWidth="1"/>
    <col min="3845" max="3845" width="10.08203125" style="35" customWidth="1"/>
    <col min="3846" max="3846" width="15.83203125" style="35" customWidth="1"/>
    <col min="3847" max="3847" width="14.08203125" style="35" customWidth="1"/>
    <col min="3848" max="3848" width="17.58203125" style="35" customWidth="1"/>
    <col min="3849" max="4094" width="8.83203125" style="35"/>
    <col min="4095" max="4095" width="2.33203125" style="35" customWidth="1"/>
    <col min="4096" max="4096" width="4" style="35" customWidth="1"/>
    <col min="4097" max="4097" width="2.33203125" style="35" customWidth="1"/>
    <col min="4098" max="4098" width="12.83203125" style="35" customWidth="1"/>
    <col min="4099" max="4099" width="19.83203125" style="35" customWidth="1"/>
    <col min="4100" max="4100" width="17" style="35" customWidth="1"/>
    <col min="4101" max="4101" width="10.08203125" style="35" customWidth="1"/>
    <col min="4102" max="4102" width="15.83203125" style="35" customWidth="1"/>
    <col min="4103" max="4103" width="14.08203125" style="35" customWidth="1"/>
    <col min="4104" max="4104" width="17.58203125" style="35" customWidth="1"/>
    <col min="4105" max="4350" width="8.83203125" style="35"/>
    <col min="4351" max="4351" width="2.33203125" style="35" customWidth="1"/>
    <col min="4352" max="4352" width="4" style="35" customWidth="1"/>
    <col min="4353" max="4353" width="2.33203125" style="35" customWidth="1"/>
    <col min="4354" max="4354" width="12.83203125" style="35" customWidth="1"/>
    <col min="4355" max="4355" width="19.83203125" style="35" customWidth="1"/>
    <col min="4356" max="4356" width="17" style="35" customWidth="1"/>
    <col min="4357" max="4357" width="10.08203125" style="35" customWidth="1"/>
    <col min="4358" max="4358" width="15.83203125" style="35" customWidth="1"/>
    <col min="4359" max="4359" width="14.08203125" style="35" customWidth="1"/>
    <col min="4360" max="4360" width="17.58203125" style="35" customWidth="1"/>
    <col min="4361" max="4606" width="8.83203125" style="35"/>
    <col min="4607" max="4607" width="2.33203125" style="35" customWidth="1"/>
    <col min="4608" max="4608" width="4" style="35" customWidth="1"/>
    <col min="4609" max="4609" width="2.33203125" style="35" customWidth="1"/>
    <col min="4610" max="4610" width="12.83203125" style="35" customWidth="1"/>
    <col min="4611" max="4611" width="19.83203125" style="35" customWidth="1"/>
    <col min="4612" max="4612" width="17" style="35" customWidth="1"/>
    <col min="4613" max="4613" width="10.08203125" style="35" customWidth="1"/>
    <col min="4614" max="4614" width="15.83203125" style="35" customWidth="1"/>
    <col min="4615" max="4615" width="14.08203125" style="35" customWidth="1"/>
    <col min="4616" max="4616" width="17.58203125" style="35" customWidth="1"/>
    <col min="4617" max="4862" width="8.83203125" style="35"/>
    <col min="4863" max="4863" width="2.33203125" style="35" customWidth="1"/>
    <col min="4864" max="4864" width="4" style="35" customWidth="1"/>
    <col min="4865" max="4865" width="2.33203125" style="35" customWidth="1"/>
    <col min="4866" max="4866" width="12.83203125" style="35" customWidth="1"/>
    <col min="4867" max="4867" width="19.83203125" style="35" customWidth="1"/>
    <col min="4868" max="4868" width="17" style="35" customWidth="1"/>
    <col min="4869" max="4869" width="10.08203125" style="35" customWidth="1"/>
    <col min="4870" max="4870" width="15.83203125" style="35" customWidth="1"/>
    <col min="4871" max="4871" width="14.08203125" style="35" customWidth="1"/>
    <col min="4872" max="4872" width="17.58203125" style="35" customWidth="1"/>
    <col min="4873" max="5118" width="8.83203125" style="35"/>
    <col min="5119" max="5119" width="2.33203125" style="35" customWidth="1"/>
    <col min="5120" max="5120" width="4" style="35" customWidth="1"/>
    <col min="5121" max="5121" width="2.33203125" style="35" customWidth="1"/>
    <col min="5122" max="5122" width="12.83203125" style="35" customWidth="1"/>
    <col min="5123" max="5123" width="19.83203125" style="35" customWidth="1"/>
    <col min="5124" max="5124" width="17" style="35" customWidth="1"/>
    <col min="5125" max="5125" width="10.08203125" style="35" customWidth="1"/>
    <col min="5126" max="5126" width="15.83203125" style="35" customWidth="1"/>
    <col min="5127" max="5127" width="14.08203125" style="35" customWidth="1"/>
    <col min="5128" max="5128" width="17.58203125" style="35" customWidth="1"/>
    <col min="5129" max="5374" width="8.83203125" style="35"/>
    <col min="5375" max="5375" width="2.33203125" style="35" customWidth="1"/>
    <col min="5376" max="5376" width="4" style="35" customWidth="1"/>
    <col min="5377" max="5377" width="2.33203125" style="35" customWidth="1"/>
    <col min="5378" max="5378" width="12.83203125" style="35" customWidth="1"/>
    <col min="5379" max="5379" width="19.83203125" style="35" customWidth="1"/>
    <col min="5380" max="5380" width="17" style="35" customWidth="1"/>
    <col min="5381" max="5381" width="10.08203125" style="35" customWidth="1"/>
    <col min="5382" max="5382" width="15.83203125" style="35" customWidth="1"/>
    <col min="5383" max="5383" width="14.08203125" style="35" customWidth="1"/>
    <col min="5384" max="5384" width="17.58203125" style="35" customWidth="1"/>
    <col min="5385" max="5630" width="8.83203125" style="35"/>
    <col min="5631" max="5631" width="2.33203125" style="35" customWidth="1"/>
    <col min="5632" max="5632" width="4" style="35" customWidth="1"/>
    <col min="5633" max="5633" width="2.33203125" style="35" customWidth="1"/>
    <col min="5634" max="5634" width="12.83203125" style="35" customWidth="1"/>
    <col min="5635" max="5635" width="19.83203125" style="35" customWidth="1"/>
    <col min="5636" max="5636" width="17" style="35" customWidth="1"/>
    <col min="5637" max="5637" width="10.08203125" style="35" customWidth="1"/>
    <col min="5638" max="5638" width="15.83203125" style="35" customWidth="1"/>
    <col min="5639" max="5639" width="14.08203125" style="35" customWidth="1"/>
    <col min="5640" max="5640" width="17.58203125" style="35" customWidth="1"/>
    <col min="5641" max="5886" width="8.83203125" style="35"/>
    <col min="5887" max="5887" width="2.33203125" style="35" customWidth="1"/>
    <col min="5888" max="5888" width="4" style="35" customWidth="1"/>
    <col min="5889" max="5889" width="2.33203125" style="35" customWidth="1"/>
    <col min="5890" max="5890" width="12.83203125" style="35" customWidth="1"/>
    <col min="5891" max="5891" width="19.83203125" style="35" customWidth="1"/>
    <col min="5892" max="5892" width="17" style="35" customWidth="1"/>
    <col min="5893" max="5893" width="10.08203125" style="35" customWidth="1"/>
    <col min="5894" max="5894" width="15.83203125" style="35" customWidth="1"/>
    <col min="5895" max="5895" width="14.08203125" style="35" customWidth="1"/>
    <col min="5896" max="5896" width="17.58203125" style="35" customWidth="1"/>
    <col min="5897" max="6142" width="8.83203125" style="35"/>
    <col min="6143" max="6143" width="2.33203125" style="35" customWidth="1"/>
    <col min="6144" max="6144" width="4" style="35" customWidth="1"/>
    <col min="6145" max="6145" width="2.33203125" style="35" customWidth="1"/>
    <col min="6146" max="6146" width="12.83203125" style="35" customWidth="1"/>
    <col min="6147" max="6147" width="19.83203125" style="35" customWidth="1"/>
    <col min="6148" max="6148" width="17" style="35" customWidth="1"/>
    <col min="6149" max="6149" width="10.08203125" style="35" customWidth="1"/>
    <col min="6150" max="6150" width="15.83203125" style="35" customWidth="1"/>
    <col min="6151" max="6151" width="14.08203125" style="35" customWidth="1"/>
    <col min="6152" max="6152" width="17.58203125" style="35" customWidth="1"/>
    <col min="6153" max="6398" width="8.83203125" style="35"/>
    <col min="6399" max="6399" width="2.33203125" style="35" customWidth="1"/>
    <col min="6400" max="6400" width="4" style="35" customWidth="1"/>
    <col min="6401" max="6401" width="2.33203125" style="35" customWidth="1"/>
    <col min="6402" max="6402" width="12.83203125" style="35" customWidth="1"/>
    <col min="6403" max="6403" width="19.83203125" style="35" customWidth="1"/>
    <col min="6404" max="6404" width="17" style="35" customWidth="1"/>
    <col min="6405" max="6405" width="10.08203125" style="35" customWidth="1"/>
    <col min="6406" max="6406" width="15.83203125" style="35" customWidth="1"/>
    <col min="6407" max="6407" width="14.08203125" style="35" customWidth="1"/>
    <col min="6408" max="6408" width="17.58203125" style="35" customWidth="1"/>
    <col min="6409" max="6654" width="8.83203125" style="35"/>
    <col min="6655" max="6655" width="2.33203125" style="35" customWidth="1"/>
    <col min="6656" max="6656" width="4" style="35" customWidth="1"/>
    <col min="6657" max="6657" width="2.33203125" style="35" customWidth="1"/>
    <col min="6658" max="6658" width="12.83203125" style="35" customWidth="1"/>
    <col min="6659" max="6659" width="19.83203125" style="35" customWidth="1"/>
    <col min="6660" max="6660" width="17" style="35" customWidth="1"/>
    <col min="6661" max="6661" width="10.08203125" style="35" customWidth="1"/>
    <col min="6662" max="6662" width="15.83203125" style="35" customWidth="1"/>
    <col min="6663" max="6663" width="14.08203125" style="35" customWidth="1"/>
    <col min="6664" max="6664" width="17.58203125" style="35" customWidth="1"/>
    <col min="6665" max="6910" width="8.83203125" style="35"/>
    <col min="6911" max="6911" width="2.33203125" style="35" customWidth="1"/>
    <col min="6912" max="6912" width="4" style="35" customWidth="1"/>
    <col min="6913" max="6913" width="2.33203125" style="35" customWidth="1"/>
    <col min="6914" max="6914" width="12.83203125" style="35" customWidth="1"/>
    <col min="6915" max="6915" width="19.83203125" style="35" customWidth="1"/>
    <col min="6916" max="6916" width="17" style="35" customWidth="1"/>
    <col min="6917" max="6917" width="10.08203125" style="35" customWidth="1"/>
    <col min="6918" max="6918" width="15.83203125" style="35" customWidth="1"/>
    <col min="6919" max="6919" width="14.08203125" style="35" customWidth="1"/>
    <col min="6920" max="6920" width="17.58203125" style="35" customWidth="1"/>
    <col min="6921" max="7166" width="8.83203125" style="35"/>
    <col min="7167" max="7167" width="2.33203125" style="35" customWidth="1"/>
    <col min="7168" max="7168" width="4" style="35" customWidth="1"/>
    <col min="7169" max="7169" width="2.33203125" style="35" customWidth="1"/>
    <col min="7170" max="7170" width="12.83203125" style="35" customWidth="1"/>
    <col min="7171" max="7171" width="19.83203125" style="35" customWidth="1"/>
    <col min="7172" max="7172" width="17" style="35" customWidth="1"/>
    <col min="7173" max="7173" width="10.08203125" style="35" customWidth="1"/>
    <col min="7174" max="7174" width="15.83203125" style="35" customWidth="1"/>
    <col min="7175" max="7175" width="14.08203125" style="35" customWidth="1"/>
    <col min="7176" max="7176" width="17.58203125" style="35" customWidth="1"/>
    <col min="7177" max="7422" width="8.83203125" style="35"/>
    <col min="7423" max="7423" width="2.33203125" style="35" customWidth="1"/>
    <col min="7424" max="7424" width="4" style="35" customWidth="1"/>
    <col min="7425" max="7425" width="2.33203125" style="35" customWidth="1"/>
    <col min="7426" max="7426" width="12.83203125" style="35" customWidth="1"/>
    <col min="7427" max="7427" width="19.83203125" style="35" customWidth="1"/>
    <col min="7428" max="7428" width="17" style="35" customWidth="1"/>
    <col min="7429" max="7429" width="10.08203125" style="35" customWidth="1"/>
    <col min="7430" max="7430" width="15.83203125" style="35" customWidth="1"/>
    <col min="7431" max="7431" width="14.08203125" style="35" customWidth="1"/>
    <col min="7432" max="7432" width="17.58203125" style="35" customWidth="1"/>
    <col min="7433" max="7678" width="8.83203125" style="35"/>
    <col min="7679" max="7679" width="2.33203125" style="35" customWidth="1"/>
    <col min="7680" max="7680" width="4" style="35" customWidth="1"/>
    <col min="7681" max="7681" width="2.33203125" style="35" customWidth="1"/>
    <col min="7682" max="7682" width="12.83203125" style="35" customWidth="1"/>
    <col min="7683" max="7683" width="19.83203125" style="35" customWidth="1"/>
    <col min="7684" max="7684" width="17" style="35" customWidth="1"/>
    <col min="7685" max="7685" width="10.08203125" style="35" customWidth="1"/>
    <col min="7686" max="7686" width="15.83203125" style="35" customWidth="1"/>
    <col min="7687" max="7687" width="14.08203125" style="35" customWidth="1"/>
    <col min="7688" max="7688" width="17.58203125" style="35" customWidth="1"/>
    <col min="7689" max="7934" width="8.83203125" style="35"/>
    <col min="7935" max="7935" width="2.33203125" style="35" customWidth="1"/>
    <col min="7936" max="7936" width="4" style="35" customWidth="1"/>
    <col min="7937" max="7937" width="2.33203125" style="35" customWidth="1"/>
    <col min="7938" max="7938" width="12.83203125" style="35" customWidth="1"/>
    <col min="7939" max="7939" width="19.83203125" style="35" customWidth="1"/>
    <col min="7940" max="7940" width="17" style="35" customWidth="1"/>
    <col min="7941" max="7941" width="10.08203125" style="35" customWidth="1"/>
    <col min="7942" max="7942" width="15.83203125" style="35" customWidth="1"/>
    <col min="7943" max="7943" width="14.08203125" style="35" customWidth="1"/>
    <col min="7944" max="7944" width="17.58203125" style="35" customWidth="1"/>
    <col min="7945" max="8190" width="8.83203125" style="35"/>
    <col min="8191" max="8191" width="2.33203125" style="35" customWidth="1"/>
    <col min="8192" max="8192" width="4" style="35" customWidth="1"/>
    <col min="8193" max="8193" width="2.33203125" style="35" customWidth="1"/>
    <col min="8194" max="8194" width="12.83203125" style="35" customWidth="1"/>
    <col min="8195" max="8195" width="19.83203125" style="35" customWidth="1"/>
    <col min="8196" max="8196" width="17" style="35" customWidth="1"/>
    <col min="8197" max="8197" width="10.08203125" style="35" customWidth="1"/>
    <col min="8198" max="8198" width="15.83203125" style="35" customWidth="1"/>
    <col min="8199" max="8199" width="14.08203125" style="35" customWidth="1"/>
    <col min="8200" max="8200" width="17.58203125" style="35" customWidth="1"/>
    <col min="8201" max="8446" width="8.83203125" style="35"/>
    <col min="8447" max="8447" width="2.33203125" style="35" customWidth="1"/>
    <col min="8448" max="8448" width="4" style="35" customWidth="1"/>
    <col min="8449" max="8449" width="2.33203125" style="35" customWidth="1"/>
    <col min="8450" max="8450" width="12.83203125" style="35" customWidth="1"/>
    <col min="8451" max="8451" width="19.83203125" style="35" customWidth="1"/>
    <col min="8452" max="8452" width="17" style="35" customWidth="1"/>
    <col min="8453" max="8453" width="10.08203125" style="35" customWidth="1"/>
    <col min="8454" max="8454" width="15.83203125" style="35" customWidth="1"/>
    <col min="8455" max="8455" width="14.08203125" style="35" customWidth="1"/>
    <col min="8456" max="8456" width="17.58203125" style="35" customWidth="1"/>
    <col min="8457" max="8702" width="8.83203125" style="35"/>
    <col min="8703" max="8703" width="2.33203125" style="35" customWidth="1"/>
    <col min="8704" max="8704" width="4" style="35" customWidth="1"/>
    <col min="8705" max="8705" width="2.33203125" style="35" customWidth="1"/>
    <col min="8706" max="8706" width="12.83203125" style="35" customWidth="1"/>
    <col min="8707" max="8707" width="19.83203125" style="35" customWidth="1"/>
    <col min="8708" max="8708" width="17" style="35" customWidth="1"/>
    <col min="8709" max="8709" width="10.08203125" style="35" customWidth="1"/>
    <col min="8710" max="8710" width="15.83203125" style="35" customWidth="1"/>
    <col min="8711" max="8711" width="14.08203125" style="35" customWidth="1"/>
    <col min="8712" max="8712" width="17.58203125" style="35" customWidth="1"/>
    <col min="8713" max="8958" width="8.83203125" style="35"/>
    <col min="8959" max="8959" width="2.33203125" style="35" customWidth="1"/>
    <col min="8960" max="8960" width="4" style="35" customWidth="1"/>
    <col min="8961" max="8961" width="2.33203125" style="35" customWidth="1"/>
    <col min="8962" max="8962" width="12.83203125" style="35" customWidth="1"/>
    <col min="8963" max="8963" width="19.83203125" style="35" customWidth="1"/>
    <col min="8964" max="8964" width="17" style="35" customWidth="1"/>
    <col min="8965" max="8965" width="10.08203125" style="35" customWidth="1"/>
    <col min="8966" max="8966" width="15.83203125" style="35" customWidth="1"/>
    <col min="8967" max="8967" width="14.08203125" style="35" customWidth="1"/>
    <col min="8968" max="8968" width="17.58203125" style="35" customWidth="1"/>
    <col min="8969" max="9214" width="8.83203125" style="35"/>
    <col min="9215" max="9215" width="2.33203125" style="35" customWidth="1"/>
    <col min="9216" max="9216" width="4" style="35" customWidth="1"/>
    <col min="9217" max="9217" width="2.33203125" style="35" customWidth="1"/>
    <col min="9218" max="9218" width="12.83203125" style="35" customWidth="1"/>
    <col min="9219" max="9219" width="19.83203125" style="35" customWidth="1"/>
    <col min="9220" max="9220" width="17" style="35" customWidth="1"/>
    <col min="9221" max="9221" width="10.08203125" style="35" customWidth="1"/>
    <col min="9222" max="9222" width="15.83203125" style="35" customWidth="1"/>
    <col min="9223" max="9223" width="14.08203125" style="35" customWidth="1"/>
    <col min="9224" max="9224" width="17.58203125" style="35" customWidth="1"/>
    <col min="9225" max="9470" width="8.83203125" style="35"/>
    <col min="9471" max="9471" width="2.33203125" style="35" customWidth="1"/>
    <col min="9472" max="9472" width="4" style="35" customWidth="1"/>
    <col min="9473" max="9473" width="2.33203125" style="35" customWidth="1"/>
    <col min="9474" max="9474" width="12.83203125" style="35" customWidth="1"/>
    <col min="9475" max="9475" width="19.83203125" style="35" customWidth="1"/>
    <col min="9476" max="9476" width="17" style="35" customWidth="1"/>
    <col min="9477" max="9477" width="10.08203125" style="35" customWidth="1"/>
    <col min="9478" max="9478" width="15.83203125" style="35" customWidth="1"/>
    <col min="9479" max="9479" width="14.08203125" style="35" customWidth="1"/>
    <col min="9480" max="9480" width="17.58203125" style="35" customWidth="1"/>
    <col min="9481" max="9726" width="8.83203125" style="35"/>
    <col min="9727" max="9727" width="2.33203125" style="35" customWidth="1"/>
    <col min="9728" max="9728" width="4" style="35" customWidth="1"/>
    <col min="9729" max="9729" width="2.33203125" style="35" customWidth="1"/>
    <col min="9730" max="9730" width="12.83203125" style="35" customWidth="1"/>
    <col min="9731" max="9731" width="19.83203125" style="35" customWidth="1"/>
    <col min="9732" max="9732" width="17" style="35" customWidth="1"/>
    <col min="9733" max="9733" width="10.08203125" style="35" customWidth="1"/>
    <col min="9734" max="9734" width="15.83203125" style="35" customWidth="1"/>
    <col min="9735" max="9735" width="14.08203125" style="35" customWidth="1"/>
    <col min="9736" max="9736" width="17.58203125" style="35" customWidth="1"/>
    <col min="9737" max="9982" width="8.83203125" style="35"/>
    <col min="9983" max="9983" width="2.33203125" style="35" customWidth="1"/>
    <col min="9984" max="9984" width="4" style="35" customWidth="1"/>
    <col min="9985" max="9985" width="2.33203125" style="35" customWidth="1"/>
    <col min="9986" max="9986" width="12.83203125" style="35" customWidth="1"/>
    <col min="9987" max="9987" width="19.83203125" style="35" customWidth="1"/>
    <col min="9988" max="9988" width="17" style="35" customWidth="1"/>
    <col min="9989" max="9989" width="10.08203125" style="35" customWidth="1"/>
    <col min="9990" max="9990" width="15.83203125" style="35" customWidth="1"/>
    <col min="9991" max="9991" width="14.08203125" style="35" customWidth="1"/>
    <col min="9992" max="9992" width="17.58203125" style="35" customWidth="1"/>
    <col min="9993" max="10238" width="8.83203125" style="35"/>
    <col min="10239" max="10239" width="2.33203125" style="35" customWidth="1"/>
    <col min="10240" max="10240" width="4" style="35" customWidth="1"/>
    <col min="10241" max="10241" width="2.33203125" style="35" customWidth="1"/>
    <col min="10242" max="10242" width="12.83203125" style="35" customWidth="1"/>
    <col min="10243" max="10243" width="19.83203125" style="35" customWidth="1"/>
    <col min="10244" max="10244" width="17" style="35" customWidth="1"/>
    <col min="10245" max="10245" width="10.08203125" style="35" customWidth="1"/>
    <col min="10246" max="10246" width="15.83203125" style="35" customWidth="1"/>
    <col min="10247" max="10247" width="14.08203125" style="35" customWidth="1"/>
    <col min="10248" max="10248" width="17.58203125" style="35" customWidth="1"/>
    <col min="10249" max="10494" width="8.83203125" style="35"/>
    <col min="10495" max="10495" width="2.33203125" style="35" customWidth="1"/>
    <col min="10496" max="10496" width="4" style="35" customWidth="1"/>
    <col min="10497" max="10497" width="2.33203125" style="35" customWidth="1"/>
    <col min="10498" max="10498" width="12.83203125" style="35" customWidth="1"/>
    <col min="10499" max="10499" width="19.83203125" style="35" customWidth="1"/>
    <col min="10500" max="10500" width="17" style="35" customWidth="1"/>
    <col min="10501" max="10501" width="10.08203125" style="35" customWidth="1"/>
    <col min="10502" max="10502" width="15.83203125" style="35" customWidth="1"/>
    <col min="10503" max="10503" width="14.08203125" style="35" customWidth="1"/>
    <col min="10504" max="10504" width="17.58203125" style="35" customWidth="1"/>
    <col min="10505" max="10750" width="8.83203125" style="35"/>
    <col min="10751" max="10751" width="2.33203125" style="35" customWidth="1"/>
    <col min="10752" max="10752" width="4" style="35" customWidth="1"/>
    <col min="10753" max="10753" width="2.33203125" style="35" customWidth="1"/>
    <col min="10754" max="10754" width="12.83203125" style="35" customWidth="1"/>
    <col min="10755" max="10755" width="19.83203125" style="35" customWidth="1"/>
    <col min="10756" max="10756" width="17" style="35" customWidth="1"/>
    <col min="10757" max="10757" width="10.08203125" style="35" customWidth="1"/>
    <col min="10758" max="10758" width="15.83203125" style="35" customWidth="1"/>
    <col min="10759" max="10759" width="14.08203125" style="35" customWidth="1"/>
    <col min="10760" max="10760" width="17.58203125" style="35" customWidth="1"/>
    <col min="10761" max="11006" width="8.83203125" style="35"/>
    <col min="11007" max="11007" width="2.33203125" style="35" customWidth="1"/>
    <col min="11008" max="11008" width="4" style="35" customWidth="1"/>
    <col min="11009" max="11009" width="2.33203125" style="35" customWidth="1"/>
    <col min="11010" max="11010" width="12.83203125" style="35" customWidth="1"/>
    <col min="11011" max="11011" width="19.83203125" style="35" customWidth="1"/>
    <col min="11012" max="11012" width="17" style="35" customWidth="1"/>
    <col min="11013" max="11013" width="10.08203125" style="35" customWidth="1"/>
    <col min="11014" max="11014" width="15.83203125" style="35" customWidth="1"/>
    <col min="11015" max="11015" width="14.08203125" style="35" customWidth="1"/>
    <col min="11016" max="11016" width="17.58203125" style="35" customWidth="1"/>
    <col min="11017" max="11262" width="8.83203125" style="35"/>
    <col min="11263" max="11263" width="2.33203125" style="35" customWidth="1"/>
    <col min="11264" max="11264" width="4" style="35" customWidth="1"/>
    <col min="11265" max="11265" width="2.33203125" style="35" customWidth="1"/>
    <col min="11266" max="11266" width="12.83203125" style="35" customWidth="1"/>
    <col min="11267" max="11267" width="19.83203125" style="35" customWidth="1"/>
    <col min="11268" max="11268" width="17" style="35" customWidth="1"/>
    <col min="11269" max="11269" width="10.08203125" style="35" customWidth="1"/>
    <col min="11270" max="11270" width="15.83203125" style="35" customWidth="1"/>
    <col min="11271" max="11271" width="14.08203125" style="35" customWidth="1"/>
    <col min="11272" max="11272" width="17.58203125" style="35" customWidth="1"/>
    <col min="11273" max="11518" width="8.83203125" style="35"/>
    <col min="11519" max="11519" width="2.33203125" style="35" customWidth="1"/>
    <col min="11520" max="11520" width="4" style="35" customWidth="1"/>
    <col min="11521" max="11521" width="2.33203125" style="35" customWidth="1"/>
    <col min="11522" max="11522" width="12.83203125" style="35" customWidth="1"/>
    <col min="11523" max="11523" width="19.83203125" style="35" customWidth="1"/>
    <col min="11524" max="11524" width="17" style="35" customWidth="1"/>
    <col min="11525" max="11525" width="10.08203125" style="35" customWidth="1"/>
    <col min="11526" max="11526" width="15.83203125" style="35" customWidth="1"/>
    <col min="11527" max="11527" width="14.08203125" style="35" customWidth="1"/>
    <col min="11528" max="11528" width="17.58203125" style="35" customWidth="1"/>
    <col min="11529" max="11774" width="8.83203125" style="35"/>
    <col min="11775" max="11775" width="2.33203125" style="35" customWidth="1"/>
    <col min="11776" max="11776" width="4" style="35" customWidth="1"/>
    <col min="11777" max="11777" width="2.33203125" style="35" customWidth="1"/>
    <col min="11778" max="11778" width="12.83203125" style="35" customWidth="1"/>
    <col min="11779" max="11779" width="19.83203125" style="35" customWidth="1"/>
    <col min="11780" max="11780" width="17" style="35" customWidth="1"/>
    <col min="11781" max="11781" width="10.08203125" style="35" customWidth="1"/>
    <col min="11782" max="11782" width="15.83203125" style="35" customWidth="1"/>
    <col min="11783" max="11783" width="14.08203125" style="35" customWidth="1"/>
    <col min="11784" max="11784" width="17.58203125" style="35" customWidth="1"/>
    <col min="11785" max="12030" width="8.83203125" style="35"/>
    <col min="12031" max="12031" width="2.33203125" style="35" customWidth="1"/>
    <col min="12032" max="12032" width="4" style="35" customWidth="1"/>
    <col min="12033" max="12033" width="2.33203125" style="35" customWidth="1"/>
    <col min="12034" max="12034" width="12.83203125" style="35" customWidth="1"/>
    <col min="12035" max="12035" width="19.83203125" style="35" customWidth="1"/>
    <col min="12036" max="12036" width="17" style="35" customWidth="1"/>
    <col min="12037" max="12037" width="10.08203125" style="35" customWidth="1"/>
    <col min="12038" max="12038" width="15.83203125" style="35" customWidth="1"/>
    <col min="12039" max="12039" width="14.08203125" style="35" customWidth="1"/>
    <col min="12040" max="12040" width="17.58203125" style="35" customWidth="1"/>
    <col min="12041" max="12286" width="8.83203125" style="35"/>
    <col min="12287" max="12287" width="2.33203125" style="35" customWidth="1"/>
    <col min="12288" max="12288" width="4" style="35" customWidth="1"/>
    <col min="12289" max="12289" width="2.33203125" style="35" customWidth="1"/>
    <col min="12290" max="12290" width="12.83203125" style="35" customWidth="1"/>
    <col min="12291" max="12291" width="19.83203125" style="35" customWidth="1"/>
    <col min="12292" max="12292" width="17" style="35" customWidth="1"/>
    <col min="12293" max="12293" width="10.08203125" style="35" customWidth="1"/>
    <col min="12294" max="12294" width="15.83203125" style="35" customWidth="1"/>
    <col min="12295" max="12295" width="14.08203125" style="35" customWidth="1"/>
    <col min="12296" max="12296" width="17.58203125" style="35" customWidth="1"/>
    <col min="12297" max="12542" width="8.83203125" style="35"/>
    <col min="12543" max="12543" width="2.33203125" style="35" customWidth="1"/>
    <col min="12544" max="12544" width="4" style="35" customWidth="1"/>
    <col min="12545" max="12545" width="2.33203125" style="35" customWidth="1"/>
    <col min="12546" max="12546" width="12.83203125" style="35" customWidth="1"/>
    <col min="12547" max="12547" width="19.83203125" style="35" customWidth="1"/>
    <col min="12548" max="12548" width="17" style="35" customWidth="1"/>
    <col min="12549" max="12549" width="10.08203125" style="35" customWidth="1"/>
    <col min="12550" max="12550" width="15.83203125" style="35" customWidth="1"/>
    <col min="12551" max="12551" width="14.08203125" style="35" customWidth="1"/>
    <col min="12552" max="12552" width="17.58203125" style="35" customWidth="1"/>
    <col min="12553" max="12798" width="8.83203125" style="35"/>
    <col min="12799" max="12799" width="2.33203125" style="35" customWidth="1"/>
    <col min="12800" max="12800" width="4" style="35" customWidth="1"/>
    <col min="12801" max="12801" width="2.33203125" style="35" customWidth="1"/>
    <col min="12802" max="12802" width="12.83203125" style="35" customWidth="1"/>
    <col min="12803" max="12803" width="19.83203125" style="35" customWidth="1"/>
    <col min="12804" max="12804" width="17" style="35" customWidth="1"/>
    <col min="12805" max="12805" width="10.08203125" style="35" customWidth="1"/>
    <col min="12806" max="12806" width="15.83203125" style="35" customWidth="1"/>
    <col min="12807" max="12807" width="14.08203125" style="35" customWidth="1"/>
    <col min="12808" max="12808" width="17.58203125" style="35" customWidth="1"/>
    <col min="12809" max="13054" width="8.83203125" style="35"/>
    <col min="13055" max="13055" width="2.33203125" style="35" customWidth="1"/>
    <col min="13056" max="13056" width="4" style="35" customWidth="1"/>
    <col min="13057" max="13057" width="2.33203125" style="35" customWidth="1"/>
    <col min="13058" max="13058" width="12.83203125" style="35" customWidth="1"/>
    <col min="13059" max="13059" width="19.83203125" style="35" customWidth="1"/>
    <col min="13060" max="13060" width="17" style="35" customWidth="1"/>
    <col min="13061" max="13061" width="10.08203125" style="35" customWidth="1"/>
    <col min="13062" max="13062" width="15.83203125" style="35" customWidth="1"/>
    <col min="13063" max="13063" width="14.08203125" style="35" customWidth="1"/>
    <col min="13064" max="13064" width="17.58203125" style="35" customWidth="1"/>
    <col min="13065" max="13310" width="8.83203125" style="35"/>
    <col min="13311" max="13311" width="2.33203125" style="35" customWidth="1"/>
    <col min="13312" max="13312" width="4" style="35" customWidth="1"/>
    <col min="13313" max="13313" width="2.33203125" style="35" customWidth="1"/>
    <col min="13314" max="13314" width="12.83203125" style="35" customWidth="1"/>
    <col min="13315" max="13315" width="19.83203125" style="35" customWidth="1"/>
    <col min="13316" max="13316" width="17" style="35" customWidth="1"/>
    <col min="13317" max="13317" width="10.08203125" style="35" customWidth="1"/>
    <col min="13318" max="13318" width="15.83203125" style="35" customWidth="1"/>
    <col min="13319" max="13319" width="14.08203125" style="35" customWidth="1"/>
    <col min="13320" max="13320" width="17.58203125" style="35" customWidth="1"/>
    <col min="13321" max="13566" width="8.83203125" style="35"/>
    <col min="13567" max="13567" width="2.33203125" style="35" customWidth="1"/>
    <col min="13568" max="13568" width="4" style="35" customWidth="1"/>
    <col min="13569" max="13569" width="2.33203125" style="35" customWidth="1"/>
    <col min="13570" max="13570" width="12.83203125" style="35" customWidth="1"/>
    <col min="13571" max="13571" width="19.83203125" style="35" customWidth="1"/>
    <col min="13572" max="13572" width="17" style="35" customWidth="1"/>
    <col min="13573" max="13573" width="10.08203125" style="35" customWidth="1"/>
    <col min="13574" max="13574" width="15.83203125" style="35" customWidth="1"/>
    <col min="13575" max="13575" width="14.08203125" style="35" customWidth="1"/>
    <col min="13576" max="13576" width="17.58203125" style="35" customWidth="1"/>
    <col min="13577" max="13822" width="8.83203125" style="35"/>
    <col min="13823" max="13823" width="2.33203125" style="35" customWidth="1"/>
    <col min="13824" max="13824" width="4" style="35" customWidth="1"/>
    <col min="13825" max="13825" width="2.33203125" style="35" customWidth="1"/>
    <col min="13826" max="13826" width="12.83203125" style="35" customWidth="1"/>
    <col min="13827" max="13827" width="19.83203125" style="35" customWidth="1"/>
    <col min="13828" max="13828" width="17" style="35" customWidth="1"/>
    <col min="13829" max="13829" width="10.08203125" style="35" customWidth="1"/>
    <col min="13830" max="13830" width="15.83203125" style="35" customWidth="1"/>
    <col min="13831" max="13831" width="14.08203125" style="35" customWidth="1"/>
    <col min="13832" max="13832" width="17.58203125" style="35" customWidth="1"/>
    <col min="13833" max="14078" width="8.83203125" style="35"/>
    <col min="14079" max="14079" width="2.33203125" style="35" customWidth="1"/>
    <col min="14080" max="14080" width="4" style="35" customWidth="1"/>
    <col min="14081" max="14081" width="2.33203125" style="35" customWidth="1"/>
    <col min="14082" max="14082" width="12.83203125" style="35" customWidth="1"/>
    <col min="14083" max="14083" width="19.83203125" style="35" customWidth="1"/>
    <col min="14084" max="14084" width="17" style="35" customWidth="1"/>
    <col min="14085" max="14085" width="10.08203125" style="35" customWidth="1"/>
    <col min="14086" max="14086" width="15.83203125" style="35" customWidth="1"/>
    <col min="14087" max="14087" width="14.08203125" style="35" customWidth="1"/>
    <col min="14088" max="14088" width="17.58203125" style="35" customWidth="1"/>
    <col min="14089" max="14334" width="8.83203125" style="35"/>
    <col min="14335" max="14335" width="2.33203125" style="35" customWidth="1"/>
    <col min="14336" max="14336" width="4" style="35" customWidth="1"/>
    <col min="14337" max="14337" width="2.33203125" style="35" customWidth="1"/>
    <col min="14338" max="14338" width="12.83203125" style="35" customWidth="1"/>
    <col min="14339" max="14339" width="19.83203125" style="35" customWidth="1"/>
    <col min="14340" max="14340" width="17" style="35" customWidth="1"/>
    <col min="14341" max="14341" width="10.08203125" style="35" customWidth="1"/>
    <col min="14342" max="14342" width="15.83203125" style="35" customWidth="1"/>
    <col min="14343" max="14343" width="14.08203125" style="35" customWidth="1"/>
    <col min="14344" max="14344" width="17.58203125" style="35" customWidth="1"/>
    <col min="14345" max="14590" width="8.83203125" style="35"/>
    <col min="14591" max="14591" width="2.33203125" style="35" customWidth="1"/>
    <col min="14592" max="14592" width="4" style="35" customWidth="1"/>
    <col min="14593" max="14593" width="2.33203125" style="35" customWidth="1"/>
    <col min="14594" max="14594" width="12.83203125" style="35" customWidth="1"/>
    <col min="14595" max="14595" width="19.83203125" style="35" customWidth="1"/>
    <col min="14596" max="14596" width="17" style="35" customWidth="1"/>
    <col min="14597" max="14597" width="10.08203125" style="35" customWidth="1"/>
    <col min="14598" max="14598" width="15.83203125" style="35" customWidth="1"/>
    <col min="14599" max="14599" width="14.08203125" style="35" customWidth="1"/>
    <col min="14600" max="14600" width="17.58203125" style="35" customWidth="1"/>
    <col min="14601" max="14846" width="8.83203125" style="35"/>
    <col min="14847" max="14847" width="2.33203125" style="35" customWidth="1"/>
    <col min="14848" max="14848" width="4" style="35" customWidth="1"/>
    <col min="14849" max="14849" width="2.33203125" style="35" customWidth="1"/>
    <col min="14850" max="14850" width="12.83203125" style="35" customWidth="1"/>
    <col min="14851" max="14851" width="19.83203125" style="35" customWidth="1"/>
    <col min="14852" max="14852" width="17" style="35" customWidth="1"/>
    <col min="14853" max="14853" width="10.08203125" style="35" customWidth="1"/>
    <col min="14854" max="14854" width="15.83203125" style="35" customWidth="1"/>
    <col min="14855" max="14855" width="14.08203125" style="35" customWidth="1"/>
    <col min="14856" max="14856" width="17.58203125" style="35" customWidth="1"/>
    <col min="14857" max="15102" width="8.83203125" style="35"/>
    <col min="15103" max="15103" width="2.33203125" style="35" customWidth="1"/>
    <col min="15104" max="15104" width="4" style="35" customWidth="1"/>
    <col min="15105" max="15105" width="2.33203125" style="35" customWidth="1"/>
    <col min="15106" max="15106" width="12.83203125" style="35" customWidth="1"/>
    <col min="15107" max="15107" width="19.83203125" style="35" customWidth="1"/>
    <col min="15108" max="15108" width="17" style="35" customWidth="1"/>
    <col min="15109" max="15109" width="10.08203125" style="35" customWidth="1"/>
    <col min="15110" max="15110" width="15.83203125" style="35" customWidth="1"/>
    <col min="15111" max="15111" width="14.08203125" style="35" customWidth="1"/>
    <col min="15112" max="15112" width="17.58203125" style="35" customWidth="1"/>
    <col min="15113" max="15358" width="8.83203125" style="35"/>
    <col min="15359" max="15359" width="2.33203125" style="35" customWidth="1"/>
    <col min="15360" max="15360" width="4" style="35" customWidth="1"/>
    <col min="15361" max="15361" width="2.33203125" style="35" customWidth="1"/>
    <col min="15362" max="15362" width="12.83203125" style="35" customWidth="1"/>
    <col min="15363" max="15363" width="19.83203125" style="35" customWidth="1"/>
    <col min="15364" max="15364" width="17" style="35" customWidth="1"/>
    <col min="15365" max="15365" width="10.08203125" style="35" customWidth="1"/>
    <col min="15366" max="15366" width="15.83203125" style="35" customWidth="1"/>
    <col min="15367" max="15367" width="14.08203125" style="35" customWidth="1"/>
    <col min="15368" max="15368" width="17.58203125" style="35" customWidth="1"/>
    <col min="15369" max="15614" width="8.83203125" style="35"/>
    <col min="15615" max="15615" width="2.33203125" style="35" customWidth="1"/>
    <col min="15616" max="15616" width="4" style="35" customWidth="1"/>
    <col min="15617" max="15617" width="2.33203125" style="35" customWidth="1"/>
    <col min="15618" max="15618" width="12.83203125" style="35" customWidth="1"/>
    <col min="15619" max="15619" width="19.83203125" style="35" customWidth="1"/>
    <col min="15620" max="15620" width="17" style="35" customWidth="1"/>
    <col min="15621" max="15621" width="10.08203125" style="35" customWidth="1"/>
    <col min="15622" max="15622" width="15.83203125" style="35" customWidth="1"/>
    <col min="15623" max="15623" width="14.08203125" style="35" customWidth="1"/>
    <col min="15624" max="15624" width="17.58203125" style="35" customWidth="1"/>
    <col min="15625" max="15870" width="8.83203125" style="35"/>
    <col min="15871" max="15871" width="2.33203125" style="35" customWidth="1"/>
    <col min="15872" max="15872" width="4" style="35" customWidth="1"/>
    <col min="15873" max="15873" width="2.33203125" style="35" customWidth="1"/>
    <col min="15874" max="15874" width="12.83203125" style="35" customWidth="1"/>
    <col min="15875" max="15875" width="19.83203125" style="35" customWidth="1"/>
    <col min="15876" max="15876" width="17" style="35" customWidth="1"/>
    <col min="15877" max="15877" width="10.08203125" style="35" customWidth="1"/>
    <col min="15878" max="15878" width="15.83203125" style="35" customWidth="1"/>
    <col min="15879" max="15879" width="14.08203125" style="35" customWidth="1"/>
    <col min="15880" max="15880" width="17.58203125" style="35" customWidth="1"/>
    <col min="15881" max="16126" width="8.83203125" style="35"/>
    <col min="16127" max="16127" width="2.33203125" style="35" customWidth="1"/>
    <col min="16128" max="16128" width="4" style="35" customWidth="1"/>
    <col min="16129" max="16129" width="2.33203125" style="35" customWidth="1"/>
    <col min="16130" max="16130" width="12.83203125" style="35" customWidth="1"/>
    <col min="16131" max="16131" width="19.83203125" style="35" customWidth="1"/>
    <col min="16132" max="16132" width="17" style="35" customWidth="1"/>
    <col min="16133" max="16133" width="10.08203125" style="35" customWidth="1"/>
    <col min="16134" max="16134" width="15.83203125" style="35" customWidth="1"/>
    <col min="16135" max="16135" width="14.08203125" style="35" customWidth="1"/>
    <col min="16136" max="16136" width="17.58203125" style="35" customWidth="1"/>
    <col min="16137" max="16384" width="8.83203125" style="35"/>
  </cols>
  <sheetData>
    <row r="1" spans="1:8" ht="15" customHeight="1">
      <c r="B1" s="55" t="s">
        <v>743</v>
      </c>
      <c r="D1" s="259"/>
      <c r="H1" s="79"/>
    </row>
    <row r="2" spans="1:8" ht="15" customHeight="1">
      <c r="A2" s="260"/>
      <c r="B2" s="260" t="s">
        <v>432</v>
      </c>
      <c r="C2" s="260"/>
      <c r="D2" s="260"/>
      <c r="E2" s="260"/>
      <c r="F2" s="261"/>
      <c r="H2" s="79"/>
    </row>
    <row r="3" spans="1:8" ht="15" customHeight="1" thickBot="1">
      <c r="D3" s="262"/>
      <c r="E3" s="263"/>
      <c r="F3" s="263"/>
      <c r="G3" s="263"/>
      <c r="H3" s="264"/>
    </row>
    <row r="4" spans="1:8" s="265" customFormat="1" ht="39.75" customHeight="1" thickBot="1">
      <c r="B4" s="1363" t="s">
        <v>332</v>
      </c>
      <c r="C4" s="1364"/>
      <c r="D4" s="1365"/>
      <c r="E4" s="369" t="s">
        <v>333</v>
      </c>
      <c r="F4" s="369" t="s">
        <v>334</v>
      </c>
      <c r="G4" s="370" t="s">
        <v>335</v>
      </c>
      <c r="H4" s="371" t="s">
        <v>29</v>
      </c>
    </row>
    <row r="5" spans="1:8" s="266" customFormat="1" ht="18" customHeight="1" thickTop="1">
      <c r="A5" s="1366"/>
      <c r="B5" s="1137" t="s">
        <v>136</v>
      </c>
      <c r="C5" s="1368"/>
      <c r="D5" s="1369"/>
      <c r="E5" s="366"/>
      <c r="F5" s="367"/>
      <c r="G5" s="368"/>
      <c r="H5" s="304"/>
    </row>
    <row r="6" spans="1:8" s="266" customFormat="1" ht="18" customHeight="1">
      <c r="A6" s="1367"/>
      <c r="B6" s="1137"/>
      <c r="C6" s="1368"/>
      <c r="D6" s="1369"/>
      <c r="E6" s="273"/>
      <c r="F6" s="274"/>
      <c r="G6" s="271"/>
      <c r="H6" s="275"/>
    </row>
    <row r="7" spans="1:8" s="266" customFormat="1" ht="18" customHeight="1">
      <c r="A7" s="1367"/>
      <c r="B7" s="1137"/>
      <c r="C7" s="1368"/>
      <c r="D7" s="1369"/>
      <c r="E7" s="276"/>
      <c r="F7" s="277"/>
      <c r="G7" s="271"/>
      <c r="H7" s="272"/>
    </row>
    <row r="8" spans="1:8" s="266" customFormat="1" ht="18" customHeight="1" thickBot="1">
      <c r="A8" s="1367"/>
      <c r="B8" s="1137"/>
      <c r="C8" s="1368"/>
      <c r="D8" s="1369"/>
      <c r="E8" s="278"/>
      <c r="F8" s="279"/>
      <c r="G8" s="280"/>
      <c r="H8" s="281"/>
    </row>
    <row r="9" spans="1:8" ht="18" customHeight="1" thickTop="1">
      <c r="B9" s="1166" t="s">
        <v>135</v>
      </c>
      <c r="C9" s="1358"/>
      <c r="D9" s="1359"/>
      <c r="E9" s="282"/>
      <c r="F9" s="282"/>
      <c r="G9" s="283"/>
      <c r="H9" s="284"/>
    </row>
    <row r="10" spans="1:8" ht="18" customHeight="1">
      <c r="B10" s="1147"/>
      <c r="C10" s="1360"/>
      <c r="D10" s="1361"/>
      <c r="E10" s="285"/>
      <c r="F10" s="286"/>
      <c r="G10" s="287"/>
      <c r="H10" s="275"/>
    </row>
    <row r="11" spans="1:8" ht="18" customHeight="1" thickBot="1">
      <c r="B11" s="1149"/>
      <c r="C11" s="1362"/>
      <c r="D11" s="1212"/>
      <c r="E11" s="288"/>
      <c r="F11" s="289"/>
      <c r="G11" s="290"/>
      <c r="H11" s="291"/>
    </row>
    <row r="12" spans="1:8" ht="18" customHeight="1" thickTop="1">
      <c r="B12" s="1166" t="s">
        <v>336</v>
      </c>
      <c r="C12" s="1358"/>
      <c r="D12" s="1359"/>
      <c r="E12" s="292"/>
      <c r="F12" s="293"/>
      <c r="G12" s="294"/>
      <c r="H12" s="295"/>
    </row>
    <row r="13" spans="1:8" ht="18" customHeight="1">
      <c r="B13" s="1147"/>
      <c r="C13" s="1360"/>
      <c r="D13" s="1361"/>
      <c r="E13" s="296"/>
      <c r="F13" s="297"/>
      <c r="G13" s="298"/>
      <c r="H13" s="281"/>
    </row>
    <row r="14" spans="1:8" ht="18" customHeight="1" thickBot="1">
      <c r="B14" s="1149"/>
      <c r="C14" s="1362"/>
      <c r="D14" s="1212"/>
      <c r="E14" s="299"/>
      <c r="F14" s="300"/>
      <c r="G14" s="290"/>
      <c r="H14" s="291"/>
    </row>
    <row r="15" spans="1:8" ht="18" customHeight="1" thickTop="1">
      <c r="B15" s="1166" t="s">
        <v>337</v>
      </c>
      <c r="C15" s="1358"/>
      <c r="D15" s="1359"/>
      <c r="E15" s="292"/>
      <c r="F15" s="293"/>
      <c r="G15" s="294"/>
      <c r="H15" s="295"/>
    </row>
    <row r="16" spans="1:8" ht="18" customHeight="1">
      <c r="B16" s="1147"/>
      <c r="C16" s="1360"/>
      <c r="D16" s="1361"/>
      <c r="E16" s="301"/>
      <c r="F16" s="302"/>
      <c r="G16" s="303"/>
      <c r="H16" s="304"/>
    </row>
    <row r="17" spans="2:10" ht="18" customHeight="1" thickBot="1">
      <c r="B17" s="1149"/>
      <c r="C17" s="1362"/>
      <c r="D17" s="1212"/>
      <c r="E17" s="305"/>
      <c r="F17" s="305"/>
      <c r="G17" s="306"/>
      <c r="H17" s="307"/>
    </row>
    <row r="18" spans="2:10" ht="18" customHeight="1" thickTop="1" thickBot="1">
      <c r="B18" s="1168" t="s">
        <v>338</v>
      </c>
      <c r="C18" s="1356"/>
      <c r="D18" s="1357"/>
      <c r="E18" s="308"/>
      <c r="F18" s="308"/>
      <c r="G18" s="309"/>
      <c r="H18" s="310"/>
    </row>
    <row r="19" spans="2:10" ht="9" customHeight="1">
      <c r="D19" s="267"/>
      <c r="E19" s="267"/>
      <c r="F19" s="267"/>
      <c r="G19" s="267"/>
    </row>
    <row r="20" spans="2:10" s="268" customFormat="1" ht="16.5" customHeight="1">
      <c r="B20" s="268" t="s">
        <v>42</v>
      </c>
      <c r="C20" s="269" t="s">
        <v>330</v>
      </c>
      <c r="D20" s="1215" t="s">
        <v>339</v>
      </c>
      <c r="E20" s="1215"/>
      <c r="F20" s="1215"/>
      <c r="G20" s="1215"/>
      <c r="H20" s="1215"/>
    </row>
    <row r="21" spans="2:10" s="268" customFormat="1" ht="19.5" customHeight="1">
      <c r="C21" s="269" t="s">
        <v>104</v>
      </c>
      <c r="D21" s="1172" t="s">
        <v>340</v>
      </c>
      <c r="E21" s="1172"/>
      <c r="F21" s="1172"/>
      <c r="G21" s="1172"/>
      <c r="H21" s="1172"/>
    </row>
    <row r="22" spans="2:10" ht="40.5" customHeight="1">
      <c r="C22" s="269" t="s">
        <v>341</v>
      </c>
      <c r="D22" s="1172" t="s">
        <v>571</v>
      </c>
      <c r="E22" s="1172"/>
      <c r="F22" s="1172"/>
      <c r="G22" s="1172"/>
      <c r="H22" s="1172"/>
    </row>
    <row r="23" spans="2:10" ht="40.5" customHeight="1">
      <c r="C23" s="269" t="s">
        <v>79</v>
      </c>
      <c r="D23" s="1172" t="s">
        <v>433</v>
      </c>
      <c r="E23" s="1172"/>
      <c r="F23" s="1172"/>
      <c r="G23" s="1172"/>
      <c r="H23" s="1172"/>
    </row>
    <row r="24" spans="2:10" ht="12.5">
      <c r="C24" s="269" t="s">
        <v>343</v>
      </c>
      <c r="D24" s="1215" t="s">
        <v>425</v>
      </c>
      <c r="E24" s="1215"/>
      <c r="F24" s="1215"/>
      <c r="G24" s="1215"/>
      <c r="H24" s="1215"/>
      <c r="I24" s="1215"/>
      <c r="J24" s="184"/>
    </row>
    <row r="25" spans="2:10" ht="23">
      <c r="C25" s="636" t="s">
        <v>342</v>
      </c>
      <c r="D25" s="1355" t="s">
        <v>572</v>
      </c>
      <c r="E25" s="1355"/>
      <c r="F25" s="1355"/>
      <c r="G25" s="1355"/>
      <c r="H25" s="1355"/>
      <c r="I25" s="637"/>
      <c r="J25" s="270"/>
    </row>
  </sheetData>
  <mergeCells count="13">
    <mergeCell ref="B15:D17"/>
    <mergeCell ref="B4:D4"/>
    <mergeCell ref="A5:A8"/>
    <mergeCell ref="B5:D8"/>
    <mergeCell ref="B9:D11"/>
    <mergeCell ref="B12:D14"/>
    <mergeCell ref="D24:I24"/>
    <mergeCell ref="D25:H25"/>
    <mergeCell ref="B18:D18"/>
    <mergeCell ref="D20:H20"/>
    <mergeCell ref="D21:H21"/>
    <mergeCell ref="D22:H22"/>
    <mergeCell ref="D23:H23"/>
  </mergeCells>
  <phoneticPr fontId="12"/>
  <pageMargins left="0.78740157480314965" right="0.39370078740157483" top="0.98425196850393704" bottom="0.98425196850393704" header="0.51181102362204722" footer="0.51181102362204722"/>
  <pageSetup paperSize="9" scale="8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5B8A4-0AD6-4F59-9AAA-846F5B4635D3}">
  <sheetPr codeName="Sheet2">
    <pageSetUpPr fitToPage="1"/>
  </sheetPr>
  <dimension ref="A1:H19"/>
  <sheetViews>
    <sheetView view="pageBreakPreview" zoomScaleNormal="100" zoomScaleSheetLayoutView="100" workbookViewId="0"/>
  </sheetViews>
  <sheetFormatPr defaultRowHeight="21" customHeight="1"/>
  <cols>
    <col min="1" max="1" width="4.08203125" style="115" customWidth="1"/>
    <col min="2" max="2" width="4.08203125" style="116" customWidth="1"/>
    <col min="3" max="3" width="105.08203125" style="121" customWidth="1"/>
    <col min="4" max="4" width="4.08203125" style="115" customWidth="1"/>
    <col min="5" max="257" width="8.83203125" style="115"/>
    <col min="258" max="258" width="4.08203125" style="115" customWidth="1"/>
    <col min="259" max="259" width="105.08203125" style="115" customWidth="1"/>
    <col min="260" max="513" width="8.83203125" style="115"/>
    <col min="514" max="514" width="4.08203125" style="115" customWidth="1"/>
    <col min="515" max="515" width="105.08203125" style="115" customWidth="1"/>
    <col min="516" max="769" width="8.83203125" style="115"/>
    <col min="770" max="770" width="4.08203125" style="115" customWidth="1"/>
    <col min="771" max="771" width="105.08203125" style="115" customWidth="1"/>
    <col min="772" max="1025" width="8.83203125" style="115"/>
    <col min="1026" max="1026" width="4.08203125" style="115" customWidth="1"/>
    <col min="1027" max="1027" width="105.08203125" style="115" customWidth="1"/>
    <col min="1028" max="1281" width="8.83203125" style="115"/>
    <col min="1282" max="1282" width="4.08203125" style="115" customWidth="1"/>
    <col min="1283" max="1283" width="105.08203125" style="115" customWidth="1"/>
    <col min="1284" max="1537" width="8.83203125" style="115"/>
    <col min="1538" max="1538" width="4.08203125" style="115" customWidth="1"/>
    <col min="1539" max="1539" width="105.08203125" style="115" customWidth="1"/>
    <col min="1540" max="1793" width="8.83203125" style="115"/>
    <col min="1794" max="1794" width="4.08203125" style="115" customWidth="1"/>
    <col min="1795" max="1795" width="105.08203125" style="115" customWidth="1"/>
    <col min="1796" max="2049" width="8.83203125" style="115"/>
    <col min="2050" max="2050" width="4.08203125" style="115" customWidth="1"/>
    <col min="2051" max="2051" width="105.08203125" style="115" customWidth="1"/>
    <col min="2052" max="2305" width="8.83203125" style="115"/>
    <col min="2306" max="2306" width="4.08203125" style="115" customWidth="1"/>
    <col min="2307" max="2307" width="105.08203125" style="115" customWidth="1"/>
    <col min="2308" max="2561" width="8.83203125" style="115"/>
    <col min="2562" max="2562" width="4.08203125" style="115" customWidth="1"/>
    <col min="2563" max="2563" width="105.08203125" style="115" customWidth="1"/>
    <col min="2564" max="2817" width="8.83203125" style="115"/>
    <col min="2818" max="2818" width="4.08203125" style="115" customWidth="1"/>
    <col min="2819" max="2819" width="105.08203125" style="115" customWidth="1"/>
    <col min="2820" max="3073" width="8.83203125" style="115"/>
    <col min="3074" max="3074" width="4.08203125" style="115" customWidth="1"/>
    <col min="3075" max="3075" width="105.08203125" style="115" customWidth="1"/>
    <col min="3076" max="3329" width="8.83203125" style="115"/>
    <col min="3330" max="3330" width="4.08203125" style="115" customWidth="1"/>
    <col min="3331" max="3331" width="105.08203125" style="115" customWidth="1"/>
    <col min="3332" max="3585" width="8.83203125" style="115"/>
    <col min="3586" max="3586" width="4.08203125" style="115" customWidth="1"/>
    <col min="3587" max="3587" width="105.08203125" style="115" customWidth="1"/>
    <col min="3588" max="3841" width="8.83203125" style="115"/>
    <col min="3842" max="3842" width="4.08203125" style="115" customWidth="1"/>
    <col min="3843" max="3843" width="105.08203125" style="115" customWidth="1"/>
    <col min="3844" max="4097" width="8.83203125" style="115"/>
    <col min="4098" max="4098" width="4.08203125" style="115" customWidth="1"/>
    <col min="4099" max="4099" width="105.08203125" style="115" customWidth="1"/>
    <col min="4100" max="4353" width="8.83203125" style="115"/>
    <col min="4354" max="4354" width="4.08203125" style="115" customWidth="1"/>
    <col min="4355" max="4355" width="105.08203125" style="115" customWidth="1"/>
    <col min="4356" max="4609" width="8.83203125" style="115"/>
    <col min="4610" max="4610" width="4.08203125" style="115" customWidth="1"/>
    <col min="4611" max="4611" width="105.08203125" style="115" customWidth="1"/>
    <col min="4612" max="4865" width="8.83203125" style="115"/>
    <col min="4866" max="4866" width="4.08203125" style="115" customWidth="1"/>
    <col min="4867" max="4867" width="105.08203125" style="115" customWidth="1"/>
    <col min="4868" max="5121" width="8.83203125" style="115"/>
    <col min="5122" max="5122" width="4.08203125" style="115" customWidth="1"/>
    <col min="5123" max="5123" width="105.08203125" style="115" customWidth="1"/>
    <col min="5124" max="5377" width="8.83203125" style="115"/>
    <col min="5378" max="5378" width="4.08203125" style="115" customWidth="1"/>
    <col min="5379" max="5379" width="105.08203125" style="115" customWidth="1"/>
    <col min="5380" max="5633" width="8.83203125" style="115"/>
    <col min="5634" max="5634" width="4.08203125" style="115" customWidth="1"/>
    <col min="5635" max="5635" width="105.08203125" style="115" customWidth="1"/>
    <col min="5636" max="5889" width="8.83203125" style="115"/>
    <col min="5890" max="5890" width="4.08203125" style="115" customWidth="1"/>
    <col min="5891" max="5891" width="105.08203125" style="115" customWidth="1"/>
    <col min="5892" max="6145" width="8.83203125" style="115"/>
    <col min="6146" max="6146" width="4.08203125" style="115" customWidth="1"/>
    <col min="6147" max="6147" width="105.08203125" style="115" customWidth="1"/>
    <col min="6148" max="6401" width="8.83203125" style="115"/>
    <col min="6402" max="6402" width="4.08203125" style="115" customWidth="1"/>
    <col min="6403" max="6403" width="105.08203125" style="115" customWidth="1"/>
    <col min="6404" max="6657" width="8.83203125" style="115"/>
    <col min="6658" max="6658" width="4.08203125" style="115" customWidth="1"/>
    <col min="6659" max="6659" width="105.08203125" style="115" customWidth="1"/>
    <col min="6660" max="6913" width="8.83203125" style="115"/>
    <col min="6914" max="6914" width="4.08203125" style="115" customWidth="1"/>
    <col min="6915" max="6915" width="105.08203125" style="115" customWidth="1"/>
    <col min="6916" max="7169" width="8.83203125" style="115"/>
    <col min="7170" max="7170" width="4.08203125" style="115" customWidth="1"/>
    <col min="7171" max="7171" width="105.08203125" style="115" customWidth="1"/>
    <col min="7172" max="7425" width="8.83203125" style="115"/>
    <col min="7426" max="7426" width="4.08203125" style="115" customWidth="1"/>
    <col min="7427" max="7427" width="105.08203125" style="115" customWidth="1"/>
    <col min="7428" max="7681" width="8.83203125" style="115"/>
    <col min="7682" max="7682" width="4.08203125" style="115" customWidth="1"/>
    <col min="7683" max="7683" width="105.08203125" style="115" customWidth="1"/>
    <col min="7684" max="7937" width="8.83203125" style="115"/>
    <col min="7938" max="7938" width="4.08203125" style="115" customWidth="1"/>
    <col min="7939" max="7939" width="105.08203125" style="115" customWidth="1"/>
    <col min="7940" max="8193" width="8.83203125" style="115"/>
    <col min="8194" max="8194" width="4.08203125" style="115" customWidth="1"/>
    <col min="8195" max="8195" width="105.08203125" style="115" customWidth="1"/>
    <col min="8196" max="8449" width="8.83203125" style="115"/>
    <col min="8450" max="8450" width="4.08203125" style="115" customWidth="1"/>
    <col min="8451" max="8451" width="105.08203125" style="115" customWidth="1"/>
    <col min="8452" max="8705" width="8.83203125" style="115"/>
    <col min="8706" max="8706" width="4.08203125" style="115" customWidth="1"/>
    <col min="8707" max="8707" width="105.08203125" style="115" customWidth="1"/>
    <col min="8708" max="8961" width="8.83203125" style="115"/>
    <col min="8962" max="8962" width="4.08203125" style="115" customWidth="1"/>
    <col min="8963" max="8963" width="105.08203125" style="115" customWidth="1"/>
    <col min="8964" max="9217" width="8.83203125" style="115"/>
    <col min="9218" max="9218" width="4.08203125" style="115" customWidth="1"/>
    <col min="9219" max="9219" width="105.08203125" style="115" customWidth="1"/>
    <col min="9220" max="9473" width="8.83203125" style="115"/>
    <col min="9474" max="9474" width="4.08203125" style="115" customWidth="1"/>
    <col min="9475" max="9475" width="105.08203125" style="115" customWidth="1"/>
    <col min="9476" max="9729" width="8.83203125" style="115"/>
    <col min="9730" max="9730" width="4.08203125" style="115" customWidth="1"/>
    <col min="9731" max="9731" width="105.08203125" style="115" customWidth="1"/>
    <col min="9732" max="9985" width="8.83203125" style="115"/>
    <col min="9986" max="9986" width="4.08203125" style="115" customWidth="1"/>
    <col min="9987" max="9987" width="105.08203125" style="115" customWidth="1"/>
    <col min="9988" max="10241" width="8.83203125" style="115"/>
    <col min="10242" max="10242" width="4.08203125" style="115" customWidth="1"/>
    <col min="10243" max="10243" width="105.08203125" style="115" customWidth="1"/>
    <col min="10244" max="10497" width="8.83203125" style="115"/>
    <col min="10498" max="10498" width="4.08203125" style="115" customWidth="1"/>
    <col min="10499" max="10499" width="105.08203125" style="115" customWidth="1"/>
    <col min="10500" max="10753" width="8.83203125" style="115"/>
    <col min="10754" max="10754" width="4.08203125" style="115" customWidth="1"/>
    <col min="10755" max="10755" width="105.08203125" style="115" customWidth="1"/>
    <col min="10756" max="11009" width="8.83203125" style="115"/>
    <col min="11010" max="11010" width="4.08203125" style="115" customWidth="1"/>
    <col min="11011" max="11011" width="105.08203125" style="115" customWidth="1"/>
    <col min="11012" max="11265" width="8.83203125" style="115"/>
    <col min="11266" max="11266" width="4.08203125" style="115" customWidth="1"/>
    <col min="11267" max="11267" width="105.08203125" style="115" customWidth="1"/>
    <col min="11268" max="11521" width="8.83203125" style="115"/>
    <col min="11522" max="11522" width="4.08203125" style="115" customWidth="1"/>
    <col min="11523" max="11523" width="105.08203125" style="115" customWidth="1"/>
    <col min="11524" max="11777" width="8.83203125" style="115"/>
    <col min="11778" max="11778" width="4.08203125" style="115" customWidth="1"/>
    <col min="11779" max="11779" width="105.08203125" style="115" customWidth="1"/>
    <col min="11780" max="12033" width="8.83203125" style="115"/>
    <col min="12034" max="12034" width="4.08203125" style="115" customWidth="1"/>
    <col min="12035" max="12035" width="105.08203125" style="115" customWidth="1"/>
    <col min="12036" max="12289" width="8.83203125" style="115"/>
    <col min="12290" max="12290" width="4.08203125" style="115" customWidth="1"/>
    <col min="12291" max="12291" width="105.08203125" style="115" customWidth="1"/>
    <col min="12292" max="12545" width="8.83203125" style="115"/>
    <col min="12546" max="12546" width="4.08203125" style="115" customWidth="1"/>
    <col min="12547" max="12547" width="105.08203125" style="115" customWidth="1"/>
    <col min="12548" max="12801" width="8.83203125" style="115"/>
    <col min="12802" max="12802" width="4.08203125" style="115" customWidth="1"/>
    <col min="12803" max="12803" width="105.08203125" style="115" customWidth="1"/>
    <col min="12804" max="13057" width="8.83203125" style="115"/>
    <col min="13058" max="13058" width="4.08203125" style="115" customWidth="1"/>
    <col min="13059" max="13059" width="105.08203125" style="115" customWidth="1"/>
    <col min="13060" max="13313" width="8.83203125" style="115"/>
    <col min="13314" max="13314" width="4.08203125" style="115" customWidth="1"/>
    <col min="13315" max="13315" width="105.08203125" style="115" customWidth="1"/>
    <col min="13316" max="13569" width="8.83203125" style="115"/>
    <col min="13570" max="13570" width="4.08203125" style="115" customWidth="1"/>
    <col min="13571" max="13571" width="105.08203125" style="115" customWidth="1"/>
    <col min="13572" max="13825" width="8.83203125" style="115"/>
    <col min="13826" max="13826" width="4.08203125" style="115" customWidth="1"/>
    <col min="13827" max="13827" width="105.08203125" style="115" customWidth="1"/>
    <col min="13828" max="14081" width="8.83203125" style="115"/>
    <col min="14082" max="14082" width="4.08203125" style="115" customWidth="1"/>
    <col min="14083" max="14083" width="105.08203125" style="115" customWidth="1"/>
    <col min="14084" max="14337" width="8.83203125" style="115"/>
    <col min="14338" max="14338" width="4.08203125" style="115" customWidth="1"/>
    <col min="14339" max="14339" width="105.08203125" style="115" customWidth="1"/>
    <col min="14340" max="14593" width="8.83203125" style="115"/>
    <col min="14594" max="14594" width="4.08203125" style="115" customWidth="1"/>
    <col min="14595" max="14595" width="105.08203125" style="115" customWidth="1"/>
    <col min="14596" max="14849" width="8.83203125" style="115"/>
    <col min="14850" max="14850" width="4.08203125" style="115" customWidth="1"/>
    <col min="14851" max="14851" width="105.08203125" style="115" customWidth="1"/>
    <col min="14852" max="15105" width="8.83203125" style="115"/>
    <col min="15106" max="15106" width="4.08203125" style="115" customWidth="1"/>
    <col min="15107" max="15107" width="105.08203125" style="115" customWidth="1"/>
    <col min="15108" max="15361" width="8.83203125" style="115"/>
    <col min="15362" max="15362" width="4.08203125" style="115" customWidth="1"/>
    <col min="15363" max="15363" width="105.08203125" style="115" customWidth="1"/>
    <col min="15364" max="15617" width="8.83203125" style="115"/>
    <col min="15618" max="15618" width="4.08203125" style="115" customWidth="1"/>
    <col min="15619" max="15619" width="105.08203125" style="115" customWidth="1"/>
    <col min="15620" max="15873" width="8.83203125" style="115"/>
    <col min="15874" max="15874" width="4.08203125" style="115" customWidth="1"/>
    <col min="15875" max="15875" width="105.08203125" style="115" customWidth="1"/>
    <col min="15876" max="16129" width="8.83203125" style="115"/>
    <col min="16130" max="16130" width="4.08203125" style="115" customWidth="1"/>
    <col min="16131" max="16131" width="105.08203125" style="115" customWidth="1"/>
    <col min="16132" max="16384" width="8.83203125" style="115"/>
  </cols>
  <sheetData>
    <row r="1" spans="1:8" ht="21" customHeight="1">
      <c r="B1" s="779" t="s">
        <v>582</v>
      </c>
      <c r="C1" s="779"/>
    </row>
    <row r="2" spans="1:8" ht="21" customHeight="1">
      <c r="C2" s="117"/>
    </row>
    <row r="3" spans="1:8" ht="21" customHeight="1">
      <c r="B3" s="118"/>
      <c r="C3" s="119"/>
    </row>
    <row r="4" spans="1:8" ht="65">
      <c r="A4" s="120"/>
      <c r="B4" s="380" t="s">
        <v>347</v>
      </c>
      <c r="C4" s="381" t="s">
        <v>552</v>
      </c>
      <c r="D4" s="121" t="s">
        <v>140</v>
      </c>
      <c r="E4" s="780"/>
      <c r="F4" s="780"/>
      <c r="G4" s="780"/>
      <c r="H4" s="780"/>
    </row>
    <row r="5" spans="1:8" ht="48">
      <c r="A5" s="120"/>
      <c r="B5" s="380" t="s">
        <v>141</v>
      </c>
      <c r="C5" s="382" t="s">
        <v>367</v>
      </c>
      <c r="D5" s="121" t="s">
        <v>142</v>
      </c>
      <c r="E5" s="780"/>
      <c r="F5" s="780"/>
      <c r="G5" s="780"/>
      <c r="H5" s="780"/>
    </row>
    <row r="6" spans="1:8" ht="36">
      <c r="A6" s="120"/>
      <c r="B6" s="380" t="s">
        <v>20</v>
      </c>
      <c r="C6" s="381" t="s">
        <v>143</v>
      </c>
      <c r="D6" s="121" t="s">
        <v>140</v>
      </c>
    </row>
    <row r="7" spans="1:8" ht="39">
      <c r="A7" s="120"/>
      <c r="B7" s="380" t="s">
        <v>39</v>
      </c>
      <c r="C7" s="381" t="s">
        <v>144</v>
      </c>
      <c r="D7" s="121" t="s">
        <v>140</v>
      </c>
    </row>
    <row r="8" spans="1:8" ht="36">
      <c r="A8" s="120"/>
      <c r="B8" s="383" t="s">
        <v>77</v>
      </c>
      <c r="C8" s="382" t="s">
        <v>377</v>
      </c>
      <c r="D8" s="121" t="s">
        <v>140</v>
      </c>
    </row>
    <row r="9" spans="1:8" ht="36">
      <c r="A9" s="120"/>
      <c r="B9" s="383" t="s">
        <v>131</v>
      </c>
      <c r="C9" s="382" t="s">
        <v>735</v>
      </c>
      <c r="D9" s="121" t="s">
        <v>140</v>
      </c>
    </row>
    <row r="10" spans="1:8" s="125" customFormat="1" ht="52">
      <c r="A10" s="124"/>
      <c r="B10" s="380" t="s">
        <v>145</v>
      </c>
      <c r="C10" s="382" t="s">
        <v>564</v>
      </c>
      <c r="D10" s="121"/>
    </row>
    <row r="11" spans="1:8" s="123" customFormat="1" ht="52">
      <c r="A11" s="122"/>
      <c r="B11" s="380" t="s">
        <v>130</v>
      </c>
      <c r="C11" s="382" t="s">
        <v>378</v>
      </c>
      <c r="D11" s="121" t="s">
        <v>140</v>
      </c>
    </row>
    <row r="12" spans="1:8" s="123" customFormat="1" ht="52">
      <c r="A12" s="122"/>
      <c r="B12" s="380" t="s">
        <v>734</v>
      </c>
      <c r="C12" s="382" t="s">
        <v>733</v>
      </c>
      <c r="D12" s="121"/>
    </row>
    <row r="13" spans="1:8" s="334" customFormat="1" ht="41.25" customHeight="1">
      <c r="A13" s="333"/>
      <c r="B13" s="380" t="s">
        <v>353</v>
      </c>
      <c r="C13" s="382" t="s">
        <v>379</v>
      </c>
      <c r="D13" s="384" t="s">
        <v>368</v>
      </c>
    </row>
    <row r="14" spans="1:8" s="334" customFormat="1" ht="13">
      <c r="A14" s="333"/>
      <c r="B14" s="544" t="s">
        <v>354</v>
      </c>
      <c r="C14" s="545" t="s">
        <v>355</v>
      </c>
    </row>
    <row r="15" spans="1:8" s="334" customFormat="1" ht="26">
      <c r="A15" s="333"/>
      <c r="B15" s="546" t="s">
        <v>357</v>
      </c>
      <c r="C15" s="547" t="s">
        <v>356</v>
      </c>
    </row>
    <row r="16" spans="1:8" ht="9" customHeight="1">
      <c r="A16" s="333"/>
      <c r="C16" s="126"/>
    </row>
    <row r="17" spans="1:3" ht="15.75" customHeight="1">
      <c r="A17" s="120"/>
      <c r="C17" s="562" t="s">
        <v>581</v>
      </c>
    </row>
    <row r="18" spans="1:3" ht="15.75" customHeight="1">
      <c r="C18" s="127"/>
    </row>
    <row r="19" spans="1:3" ht="15.75" customHeight="1"/>
  </sheetData>
  <mergeCells count="2">
    <mergeCell ref="B1:C1"/>
    <mergeCell ref="E4:H5"/>
  </mergeCells>
  <phoneticPr fontId="5"/>
  <printOptions horizontalCentered="1"/>
  <pageMargins left="0.78740157480314965" right="0.78740157480314965" top="0.78740157480314965" bottom="0.98425196850393704" header="0.51181102362204722" footer="0.51181102362204722"/>
  <pageSetup paperSize="9" scale="77" firstPageNumber="49"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33BD-28DB-459D-9B3D-8DB5849B8110}">
  <sheetPr codeName="Sheet3">
    <pageSetUpPr fitToPage="1"/>
  </sheetPr>
  <dimension ref="B1:H7"/>
  <sheetViews>
    <sheetView view="pageBreakPreview" topLeftCell="A4" zoomScaleNormal="70" zoomScaleSheetLayoutView="100" workbookViewId="0">
      <selection activeCell="B7" sqref="B7:H7"/>
    </sheetView>
  </sheetViews>
  <sheetFormatPr defaultColWidth="9" defaultRowHeight="13"/>
  <cols>
    <col min="1" max="1" width="0.58203125" style="131" customWidth="1"/>
    <col min="2" max="2" width="27.08203125" style="131" customWidth="1"/>
    <col min="3" max="3" width="21.33203125" style="131" customWidth="1"/>
    <col min="4" max="7" width="20.5" style="131" customWidth="1"/>
    <col min="8" max="8" width="22" style="131" customWidth="1"/>
    <col min="9" max="16384" width="9" style="131"/>
  </cols>
  <sheetData>
    <row r="1" spans="2:8" ht="39.75" customHeight="1">
      <c r="B1" s="132" t="s">
        <v>583</v>
      </c>
    </row>
    <row r="2" spans="2:8" ht="30.75" customHeight="1">
      <c r="B2" s="139"/>
      <c r="C2" s="781" t="s">
        <v>146</v>
      </c>
      <c r="D2" s="783" t="s">
        <v>380</v>
      </c>
      <c r="E2" s="784"/>
      <c r="F2" s="784"/>
      <c r="G2" s="784"/>
      <c r="H2" s="785" t="s">
        <v>548</v>
      </c>
    </row>
    <row r="3" spans="2:8" ht="72.75" customHeight="1">
      <c r="B3" s="140"/>
      <c r="C3" s="782"/>
      <c r="D3" s="141" t="s">
        <v>147</v>
      </c>
      <c r="E3" s="141" t="s">
        <v>148</v>
      </c>
      <c r="F3" s="141" t="s">
        <v>149</v>
      </c>
      <c r="G3" s="141" t="s">
        <v>369</v>
      </c>
      <c r="H3" s="786"/>
    </row>
    <row r="4" spans="2:8" ht="108" customHeight="1">
      <c r="B4" s="142" t="s">
        <v>545</v>
      </c>
      <c r="C4" s="143" t="s">
        <v>150</v>
      </c>
      <c r="D4" s="143" t="s">
        <v>565</v>
      </c>
      <c r="E4" s="143" t="s">
        <v>150</v>
      </c>
      <c r="F4" s="143" t="s">
        <v>150</v>
      </c>
      <c r="G4" s="143" t="s">
        <v>150</v>
      </c>
      <c r="H4" s="143" t="s">
        <v>150</v>
      </c>
    </row>
    <row r="5" spans="2:8" ht="108" customHeight="1">
      <c r="B5" s="142" t="s">
        <v>546</v>
      </c>
      <c r="C5" s="143" t="s">
        <v>150</v>
      </c>
      <c r="D5" s="143" t="s">
        <v>381</v>
      </c>
      <c r="E5" s="143" t="s">
        <v>383</v>
      </c>
      <c r="F5" s="143" t="s">
        <v>150</v>
      </c>
      <c r="G5" s="143" t="s">
        <v>150</v>
      </c>
      <c r="H5" s="143" t="s">
        <v>150</v>
      </c>
    </row>
    <row r="6" spans="2:8" ht="108" customHeight="1">
      <c r="B6" s="142" t="s">
        <v>547</v>
      </c>
      <c r="C6" s="143" t="s">
        <v>151</v>
      </c>
      <c r="D6" s="143" t="s">
        <v>382</v>
      </c>
      <c r="E6" s="143" t="s">
        <v>383</v>
      </c>
      <c r="F6" s="143" t="s">
        <v>151</v>
      </c>
      <c r="G6" s="143" t="s">
        <v>151</v>
      </c>
      <c r="H6" s="143" t="s">
        <v>151</v>
      </c>
    </row>
    <row r="7" spans="2:8" ht="28.5" customHeight="1">
      <c r="B7" s="787" t="s">
        <v>584</v>
      </c>
      <c r="C7" s="787"/>
      <c r="D7" s="787"/>
      <c r="E7" s="787"/>
      <c r="F7" s="787"/>
      <c r="G7" s="787"/>
      <c r="H7" s="787"/>
    </row>
  </sheetData>
  <mergeCells count="4">
    <mergeCell ref="C2:C3"/>
    <mergeCell ref="D2:G2"/>
    <mergeCell ref="H2:H3"/>
    <mergeCell ref="B7:H7"/>
  </mergeCells>
  <phoneticPr fontId="12"/>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4B40-8011-4DFF-AB38-1B09DCEDFC84}">
  <sheetPr codeName="Sheet4">
    <pageSetUpPr fitToPage="1"/>
  </sheetPr>
  <dimension ref="A1:E24"/>
  <sheetViews>
    <sheetView view="pageBreakPreview" zoomScaleNormal="100" zoomScaleSheetLayoutView="100" workbookViewId="0">
      <selection activeCell="D18" sqref="D18"/>
    </sheetView>
  </sheetViews>
  <sheetFormatPr defaultRowHeight="12"/>
  <cols>
    <col min="1" max="1" width="13.83203125" style="11" customWidth="1"/>
    <col min="2" max="2" width="4.58203125" style="11" customWidth="1"/>
    <col min="3" max="3" width="3.33203125" style="128" customWidth="1"/>
    <col min="4" max="4" width="102" style="11" bestFit="1" customWidth="1"/>
    <col min="5" max="256" width="8.83203125" style="11"/>
    <col min="257" max="257" width="13.83203125" style="11" customWidth="1"/>
    <col min="258" max="258" width="4.58203125" style="11" customWidth="1"/>
    <col min="259" max="259" width="3.33203125" style="11" customWidth="1"/>
    <col min="260" max="260" width="81.83203125" style="11" customWidth="1"/>
    <col min="261" max="512" width="8.83203125" style="11"/>
    <col min="513" max="513" width="13.83203125" style="11" customWidth="1"/>
    <col min="514" max="514" width="4.58203125" style="11" customWidth="1"/>
    <col min="515" max="515" width="3.33203125" style="11" customWidth="1"/>
    <col min="516" max="516" width="81.83203125" style="11" customWidth="1"/>
    <col min="517" max="768" width="8.83203125" style="11"/>
    <col min="769" max="769" width="13.83203125" style="11" customWidth="1"/>
    <col min="770" max="770" width="4.58203125" style="11" customWidth="1"/>
    <col min="771" max="771" width="3.33203125" style="11" customWidth="1"/>
    <col min="772" max="772" width="81.83203125" style="11" customWidth="1"/>
    <col min="773" max="1024" width="8.83203125" style="11"/>
    <col min="1025" max="1025" width="13.83203125" style="11" customWidth="1"/>
    <col min="1026" max="1026" width="4.58203125" style="11" customWidth="1"/>
    <col min="1027" max="1027" width="3.33203125" style="11" customWidth="1"/>
    <col min="1028" max="1028" width="81.83203125" style="11" customWidth="1"/>
    <col min="1029" max="1280" width="8.83203125" style="11"/>
    <col min="1281" max="1281" width="13.83203125" style="11" customWidth="1"/>
    <col min="1282" max="1282" width="4.58203125" style="11" customWidth="1"/>
    <col min="1283" max="1283" width="3.33203125" style="11" customWidth="1"/>
    <col min="1284" max="1284" width="81.83203125" style="11" customWidth="1"/>
    <col min="1285" max="1536" width="8.83203125" style="11"/>
    <col min="1537" max="1537" width="13.83203125" style="11" customWidth="1"/>
    <col min="1538" max="1538" width="4.58203125" style="11" customWidth="1"/>
    <col min="1539" max="1539" width="3.33203125" style="11" customWidth="1"/>
    <col min="1540" max="1540" width="81.83203125" style="11" customWidth="1"/>
    <col min="1541" max="1792" width="8.83203125" style="11"/>
    <col min="1793" max="1793" width="13.83203125" style="11" customWidth="1"/>
    <col min="1794" max="1794" width="4.58203125" style="11" customWidth="1"/>
    <col min="1795" max="1795" width="3.33203125" style="11" customWidth="1"/>
    <col min="1796" max="1796" width="81.83203125" style="11" customWidth="1"/>
    <col min="1797" max="2048" width="8.83203125" style="11"/>
    <col min="2049" max="2049" width="13.83203125" style="11" customWidth="1"/>
    <col min="2050" max="2050" width="4.58203125" style="11" customWidth="1"/>
    <col min="2051" max="2051" width="3.33203125" style="11" customWidth="1"/>
    <col min="2052" max="2052" width="81.83203125" style="11" customWidth="1"/>
    <col min="2053" max="2304" width="8.83203125" style="11"/>
    <col min="2305" max="2305" width="13.83203125" style="11" customWidth="1"/>
    <col min="2306" max="2306" width="4.58203125" style="11" customWidth="1"/>
    <col min="2307" max="2307" width="3.33203125" style="11" customWidth="1"/>
    <col min="2308" max="2308" width="81.83203125" style="11" customWidth="1"/>
    <col min="2309" max="2560" width="8.83203125" style="11"/>
    <col min="2561" max="2561" width="13.83203125" style="11" customWidth="1"/>
    <col min="2562" max="2562" width="4.58203125" style="11" customWidth="1"/>
    <col min="2563" max="2563" width="3.33203125" style="11" customWidth="1"/>
    <col min="2564" max="2564" width="81.83203125" style="11" customWidth="1"/>
    <col min="2565" max="2816" width="8.83203125" style="11"/>
    <col min="2817" max="2817" width="13.83203125" style="11" customWidth="1"/>
    <col min="2818" max="2818" width="4.58203125" style="11" customWidth="1"/>
    <col min="2819" max="2819" width="3.33203125" style="11" customWidth="1"/>
    <col min="2820" max="2820" width="81.83203125" style="11" customWidth="1"/>
    <col min="2821" max="3072" width="8.83203125" style="11"/>
    <col min="3073" max="3073" width="13.83203125" style="11" customWidth="1"/>
    <col min="3074" max="3074" width="4.58203125" style="11" customWidth="1"/>
    <col min="3075" max="3075" width="3.33203125" style="11" customWidth="1"/>
    <col min="3076" max="3076" width="81.83203125" style="11" customWidth="1"/>
    <col min="3077" max="3328" width="8.83203125" style="11"/>
    <col min="3329" max="3329" width="13.83203125" style="11" customWidth="1"/>
    <col min="3330" max="3330" width="4.58203125" style="11" customWidth="1"/>
    <col min="3331" max="3331" width="3.33203125" style="11" customWidth="1"/>
    <col min="3332" max="3332" width="81.83203125" style="11" customWidth="1"/>
    <col min="3333" max="3584" width="8.83203125" style="11"/>
    <col min="3585" max="3585" width="13.83203125" style="11" customWidth="1"/>
    <col min="3586" max="3586" width="4.58203125" style="11" customWidth="1"/>
    <col min="3587" max="3587" width="3.33203125" style="11" customWidth="1"/>
    <col min="3588" max="3588" width="81.83203125" style="11" customWidth="1"/>
    <col min="3589" max="3840" width="8.83203125" style="11"/>
    <col min="3841" max="3841" width="13.83203125" style="11" customWidth="1"/>
    <col min="3842" max="3842" width="4.58203125" style="11" customWidth="1"/>
    <col min="3843" max="3843" width="3.33203125" style="11" customWidth="1"/>
    <col min="3844" max="3844" width="81.83203125" style="11" customWidth="1"/>
    <col min="3845" max="4096" width="8.83203125" style="11"/>
    <col min="4097" max="4097" width="13.83203125" style="11" customWidth="1"/>
    <col min="4098" max="4098" width="4.58203125" style="11" customWidth="1"/>
    <col min="4099" max="4099" width="3.33203125" style="11" customWidth="1"/>
    <col min="4100" max="4100" width="81.83203125" style="11" customWidth="1"/>
    <col min="4101" max="4352" width="8.83203125" style="11"/>
    <col min="4353" max="4353" width="13.83203125" style="11" customWidth="1"/>
    <col min="4354" max="4354" width="4.58203125" style="11" customWidth="1"/>
    <col min="4355" max="4355" width="3.33203125" style="11" customWidth="1"/>
    <col min="4356" max="4356" width="81.83203125" style="11" customWidth="1"/>
    <col min="4357" max="4608" width="8.83203125" style="11"/>
    <col min="4609" max="4609" width="13.83203125" style="11" customWidth="1"/>
    <col min="4610" max="4610" width="4.58203125" style="11" customWidth="1"/>
    <col min="4611" max="4611" width="3.33203125" style="11" customWidth="1"/>
    <col min="4612" max="4612" width="81.83203125" style="11" customWidth="1"/>
    <col min="4613" max="4864" width="8.83203125" style="11"/>
    <col min="4865" max="4865" width="13.83203125" style="11" customWidth="1"/>
    <col min="4866" max="4866" width="4.58203125" style="11" customWidth="1"/>
    <col min="4867" max="4867" width="3.33203125" style="11" customWidth="1"/>
    <col min="4868" max="4868" width="81.83203125" style="11" customWidth="1"/>
    <col min="4869" max="5120" width="8.83203125" style="11"/>
    <col min="5121" max="5121" width="13.83203125" style="11" customWidth="1"/>
    <col min="5122" max="5122" width="4.58203125" style="11" customWidth="1"/>
    <col min="5123" max="5123" width="3.33203125" style="11" customWidth="1"/>
    <col min="5124" max="5124" width="81.83203125" style="11" customWidth="1"/>
    <col min="5125" max="5376" width="8.83203125" style="11"/>
    <col min="5377" max="5377" width="13.83203125" style="11" customWidth="1"/>
    <col min="5378" max="5378" width="4.58203125" style="11" customWidth="1"/>
    <col min="5379" max="5379" width="3.33203125" style="11" customWidth="1"/>
    <col min="5380" max="5380" width="81.83203125" style="11" customWidth="1"/>
    <col min="5381" max="5632" width="8.83203125" style="11"/>
    <col min="5633" max="5633" width="13.83203125" style="11" customWidth="1"/>
    <col min="5634" max="5634" width="4.58203125" style="11" customWidth="1"/>
    <col min="5635" max="5635" width="3.33203125" style="11" customWidth="1"/>
    <col min="5636" max="5636" width="81.83203125" style="11" customWidth="1"/>
    <col min="5637" max="5888" width="8.83203125" style="11"/>
    <col min="5889" max="5889" width="13.83203125" style="11" customWidth="1"/>
    <col min="5890" max="5890" width="4.58203125" style="11" customWidth="1"/>
    <col min="5891" max="5891" width="3.33203125" style="11" customWidth="1"/>
    <col min="5892" max="5892" width="81.83203125" style="11" customWidth="1"/>
    <col min="5893" max="6144" width="8.83203125" style="11"/>
    <col min="6145" max="6145" width="13.83203125" style="11" customWidth="1"/>
    <col min="6146" max="6146" width="4.58203125" style="11" customWidth="1"/>
    <col min="6147" max="6147" width="3.33203125" style="11" customWidth="1"/>
    <col min="6148" max="6148" width="81.83203125" style="11" customWidth="1"/>
    <col min="6149" max="6400" width="8.83203125" style="11"/>
    <col min="6401" max="6401" width="13.83203125" style="11" customWidth="1"/>
    <col min="6402" max="6402" width="4.58203125" style="11" customWidth="1"/>
    <col min="6403" max="6403" width="3.33203125" style="11" customWidth="1"/>
    <col min="6404" max="6404" width="81.83203125" style="11" customWidth="1"/>
    <col min="6405" max="6656" width="8.83203125" style="11"/>
    <col min="6657" max="6657" width="13.83203125" style="11" customWidth="1"/>
    <col min="6658" max="6658" width="4.58203125" style="11" customWidth="1"/>
    <col min="6659" max="6659" width="3.33203125" style="11" customWidth="1"/>
    <col min="6660" max="6660" width="81.83203125" style="11" customWidth="1"/>
    <col min="6661" max="6912" width="8.83203125" style="11"/>
    <col min="6913" max="6913" width="13.83203125" style="11" customWidth="1"/>
    <col min="6914" max="6914" width="4.58203125" style="11" customWidth="1"/>
    <col min="6915" max="6915" width="3.33203125" style="11" customWidth="1"/>
    <col min="6916" max="6916" width="81.83203125" style="11" customWidth="1"/>
    <col min="6917" max="7168" width="8.83203125" style="11"/>
    <col min="7169" max="7169" width="13.83203125" style="11" customWidth="1"/>
    <col min="7170" max="7170" width="4.58203125" style="11" customWidth="1"/>
    <col min="7171" max="7171" width="3.33203125" style="11" customWidth="1"/>
    <col min="7172" max="7172" width="81.83203125" style="11" customWidth="1"/>
    <col min="7173" max="7424" width="8.83203125" style="11"/>
    <col min="7425" max="7425" width="13.83203125" style="11" customWidth="1"/>
    <col min="7426" max="7426" width="4.58203125" style="11" customWidth="1"/>
    <col min="7427" max="7427" width="3.33203125" style="11" customWidth="1"/>
    <col min="7428" max="7428" width="81.83203125" style="11" customWidth="1"/>
    <col min="7429" max="7680" width="8.83203125" style="11"/>
    <col min="7681" max="7681" width="13.83203125" style="11" customWidth="1"/>
    <col min="7682" max="7682" width="4.58203125" style="11" customWidth="1"/>
    <col min="7683" max="7683" width="3.33203125" style="11" customWidth="1"/>
    <col min="7684" max="7684" width="81.83203125" style="11" customWidth="1"/>
    <col min="7685" max="7936" width="8.83203125" style="11"/>
    <col min="7937" max="7937" width="13.83203125" style="11" customWidth="1"/>
    <col min="7938" max="7938" width="4.58203125" style="11" customWidth="1"/>
    <col min="7939" max="7939" width="3.33203125" style="11" customWidth="1"/>
    <col min="7940" max="7940" width="81.83203125" style="11" customWidth="1"/>
    <col min="7941" max="8192" width="8.83203125" style="11"/>
    <col min="8193" max="8193" width="13.83203125" style="11" customWidth="1"/>
    <col min="8194" max="8194" width="4.58203125" style="11" customWidth="1"/>
    <col min="8195" max="8195" width="3.33203125" style="11" customWidth="1"/>
    <col min="8196" max="8196" width="81.83203125" style="11" customWidth="1"/>
    <col min="8197" max="8448" width="8.83203125" style="11"/>
    <col min="8449" max="8449" width="13.83203125" style="11" customWidth="1"/>
    <col min="8450" max="8450" width="4.58203125" style="11" customWidth="1"/>
    <col min="8451" max="8451" width="3.33203125" style="11" customWidth="1"/>
    <col min="8452" max="8452" width="81.83203125" style="11" customWidth="1"/>
    <col min="8453" max="8704" width="8.83203125" style="11"/>
    <col min="8705" max="8705" width="13.83203125" style="11" customWidth="1"/>
    <col min="8706" max="8706" width="4.58203125" style="11" customWidth="1"/>
    <col min="8707" max="8707" width="3.33203125" style="11" customWidth="1"/>
    <col min="8708" max="8708" width="81.83203125" style="11" customWidth="1"/>
    <col min="8709" max="8960" width="8.83203125" style="11"/>
    <col min="8961" max="8961" width="13.83203125" style="11" customWidth="1"/>
    <col min="8962" max="8962" width="4.58203125" style="11" customWidth="1"/>
    <col min="8963" max="8963" width="3.33203125" style="11" customWidth="1"/>
    <col min="8964" max="8964" width="81.83203125" style="11" customWidth="1"/>
    <col min="8965" max="9216" width="8.83203125" style="11"/>
    <col min="9217" max="9217" width="13.83203125" style="11" customWidth="1"/>
    <col min="9218" max="9218" width="4.58203125" style="11" customWidth="1"/>
    <col min="9219" max="9219" width="3.33203125" style="11" customWidth="1"/>
    <col min="9220" max="9220" width="81.83203125" style="11" customWidth="1"/>
    <col min="9221" max="9472" width="8.83203125" style="11"/>
    <col min="9473" max="9473" width="13.83203125" style="11" customWidth="1"/>
    <col min="9474" max="9474" width="4.58203125" style="11" customWidth="1"/>
    <col min="9475" max="9475" width="3.33203125" style="11" customWidth="1"/>
    <col min="9476" max="9476" width="81.83203125" style="11" customWidth="1"/>
    <col min="9477" max="9728" width="8.83203125" style="11"/>
    <col min="9729" max="9729" width="13.83203125" style="11" customWidth="1"/>
    <col min="9730" max="9730" width="4.58203125" style="11" customWidth="1"/>
    <col min="9731" max="9731" width="3.33203125" style="11" customWidth="1"/>
    <col min="9732" max="9732" width="81.83203125" style="11" customWidth="1"/>
    <col min="9733" max="9984" width="8.83203125" style="11"/>
    <col min="9985" max="9985" width="13.83203125" style="11" customWidth="1"/>
    <col min="9986" max="9986" width="4.58203125" style="11" customWidth="1"/>
    <col min="9987" max="9987" width="3.33203125" style="11" customWidth="1"/>
    <col min="9988" max="9988" width="81.83203125" style="11" customWidth="1"/>
    <col min="9989" max="10240" width="8.83203125" style="11"/>
    <col min="10241" max="10241" width="13.83203125" style="11" customWidth="1"/>
    <col min="10242" max="10242" width="4.58203125" style="11" customWidth="1"/>
    <col min="10243" max="10243" width="3.33203125" style="11" customWidth="1"/>
    <col min="10244" max="10244" width="81.83203125" style="11" customWidth="1"/>
    <col min="10245" max="10496" width="8.83203125" style="11"/>
    <col min="10497" max="10497" width="13.83203125" style="11" customWidth="1"/>
    <col min="10498" max="10498" width="4.58203125" style="11" customWidth="1"/>
    <col min="10499" max="10499" width="3.33203125" style="11" customWidth="1"/>
    <col min="10500" max="10500" width="81.83203125" style="11" customWidth="1"/>
    <col min="10501" max="10752" width="8.83203125" style="11"/>
    <col min="10753" max="10753" width="13.83203125" style="11" customWidth="1"/>
    <col min="10754" max="10754" width="4.58203125" style="11" customWidth="1"/>
    <col min="10755" max="10755" width="3.33203125" style="11" customWidth="1"/>
    <col min="10756" max="10756" width="81.83203125" style="11" customWidth="1"/>
    <col min="10757" max="11008" width="8.83203125" style="11"/>
    <col min="11009" max="11009" width="13.83203125" style="11" customWidth="1"/>
    <col min="11010" max="11010" width="4.58203125" style="11" customWidth="1"/>
    <col min="11011" max="11011" width="3.33203125" style="11" customWidth="1"/>
    <col min="11012" max="11012" width="81.83203125" style="11" customWidth="1"/>
    <col min="11013" max="11264" width="8.83203125" style="11"/>
    <col min="11265" max="11265" width="13.83203125" style="11" customWidth="1"/>
    <col min="11266" max="11266" width="4.58203125" style="11" customWidth="1"/>
    <col min="11267" max="11267" width="3.33203125" style="11" customWidth="1"/>
    <col min="11268" max="11268" width="81.83203125" style="11" customWidth="1"/>
    <col min="11269" max="11520" width="8.83203125" style="11"/>
    <col min="11521" max="11521" width="13.83203125" style="11" customWidth="1"/>
    <col min="11522" max="11522" width="4.58203125" style="11" customWidth="1"/>
    <col min="11523" max="11523" width="3.33203125" style="11" customWidth="1"/>
    <col min="11524" max="11524" width="81.83203125" style="11" customWidth="1"/>
    <col min="11525" max="11776" width="8.83203125" style="11"/>
    <col min="11777" max="11777" width="13.83203125" style="11" customWidth="1"/>
    <col min="11778" max="11778" width="4.58203125" style="11" customWidth="1"/>
    <col min="11779" max="11779" width="3.33203125" style="11" customWidth="1"/>
    <col min="11780" max="11780" width="81.83203125" style="11" customWidth="1"/>
    <col min="11781" max="12032" width="8.83203125" style="11"/>
    <col min="12033" max="12033" width="13.83203125" style="11" customWidth="1"/>
    <col min="12034" max="12034" width="4.58203125" style="11" customWidth="1"/>
    <col min="12035" max="12035" width="3.33203125" style="11" customWidth="1"/>
    <col min="12036" max="12036" width="81.83203125" style="11" customWidth="1"/>
    <col min="12037" max="12288" width="8.83203125" style="11"/>
    <col min="12289" max="12289" width="13.83203125" style="11" customWidth="1"/>
    <col min="12290" max="12290" width="4.58203125" style="11" customWidth="1"/>
    <col min="12291" max="12291" width="3.33203125" style="11" customWidth="1"/>
    <col min="12292" max="12292" width="81.83203125" style="11" customWidth="1"/>
    <col min="12293" max="12544" width="8.83203125" style="11"/>
    <col min="12545" max="12545" width="13.83203125" style="11" customWidth="1"/>
    <col min="12546" max="12546" width="4.58203125" style="11" customWidth="1"/>
    <col min="12547" max="12547" width="3.33203125" style="11" customWidth="1"/>
    <col min="12548" max="12548" width="81.83203125" style="11" customWidth="1"/>
    <col min="12549" max="12800" width="8.83203125" style="11"/>
    <col min="12801" max="12801" width="13.83203125" style="11" customWidth="1"/>
    <col min="12802" max="12802" width="4.58203125" style="11" customWidth="1"/>
    <col min="12803" max="12803" width="3.33203125" style="11" customWidth="1"/>
    <col min="12804" max="12804" width="81.83203125" style="11" customWidth="1"/>
    <col min="12805" max="13056" width="8.83203125" style="11"/>
    <col min="13057" max="13057" width="13.83203125" style="11" customWidth="1"/>
    <col min="13058" max="13058" width="4.58203125" style="11" customWidth="1"/>
    <col min="13059" max="13059" width="3.33203125" style="11" customWidth="1"/>
    <col min="13060" max="13060" width="81.83203125" style="11" customWidth="1"/>
    <col min="13061" max="13312" width="8.83203125" style="11"/>
    <col min="13313" max="13313" width="13.83203125" style="11" customWidth="1"/>
    <col min="13314" max="13314" width="4.58203125" style="11" customWidth="1"/>
    <col min="13315" max="13315" width="3.33203125" style="11" customWidth="1"/>
    <col min="13316" max="13316" width="81.83203125" style="11" customWidth="1"/>
    <col min="13317" max="13568" width="8.83203125" style="11"/>
    <col min="13569" max="13569" width="13.83203125" style="11" customWidth="1"/>
    <col min="13570" max="13570" width="4.58203125" style="11" customWidth="1"/>
    <col min="13571" max="13571" width="3.33203125" style="11" customWidth="1"/>
    <col min="13572" max="13572" width="81.83203125" style="11" customWidth="1"/>
    <col min="13573" max="13824" width="8.83203125" style="11"/>
    <col min="13825" max="13825" width="13.83203125" style="11" customWidth="1"/>
    <col min="13826" max="13826" width="4.58203125" style="11" customWidth="1"/>
    <col min="13827" max="13827" width="3.33203125" style="11" customWidth="1"/>
    <col min="13828" max="13828" width="81.83203125" style="11" customWidth="1"/>
    <col min="13829" max="14080" width="8.83203125" style="11"/>
    <col min="14081" max="14081" width="13.83203125" style="11" customWidth="1"/>
    <col min="14082" max="14082" width="4.58203125" style="11" customWidth="1"/>
    <col min="14083" max="14083" width="3.33203125" style="11" customWidth="1"/>
    <col min="14084" max="14084" width="81.83203125" style="11" customWidth="1"/>
    <col min="14085" max="14336" width="8.83203125" style="11"/>
    <col min="14337" max="14337" width="13.83203125" style="11" customWidth="1"/>
    <col min="14338" max="14338" width="4.58203125" style="11" customWidth="1"/>
    <col min="14339" max="14339" width="3.33203125" style="11" customWidth="1"/>
    <col min="14340" max="14340" width="81.83203125" style="11" customWidth="1"/>
    <col min="14341" max="14592" width="8.83203125" style="11"/>
    <col min="14593" max="14593" width="13.83203125" style="11" customWidth="1"/>
    <col min="14594" max="14594" width="4.58203125" style="11" customWidth="1"/>
    <col min="14595" max="14595" width="3.33203125" style="11" customWidth="1"/>
    <col min="14596" max="14596" width="81.83203125" style="11" customWidth="1"/>
    <col min="14597" max="14848" width="8.83203125" style="11"/>
    <col min="14849" max="14849" width="13.83203125" style="11" customWidth="1"/>
    <col min="14850" max="14850" width="4.58203125" style="11" customWidth="1"/>
    <col min="14851" max="14851" width="3.33203125" style="11" customWidth="1"/>
    <col min="14852" max="14852" width="81.83203125" style="11" customWidth="1"/>
    <col min="14853" max="15104" width="8.83203125" style="11"/>
    <col min="15105" max="15105" width="13.83203125" style="11" customWidth="1"/>
    <col min="15106" max="15106" width="4.58203125" style="11" customWidth="1"/>
    <col min="15107" max="15107" width="3.33203125" style="11" customWidth="1"/>
    <col min="15108" max="15108" width="81.83203125" style="11" customWidth="1"/>
    <col min="15109" max="15360" width="8.83203125" style="11"/>
    <col min="15361" max="15361" width="13.83203125" style="11" customWidth="1"/>
    <col min="15362" max="15362" width="4.58203125" style="11" customWidth="1"/>
    <col min="15363" max="15363" width="3.33203125" style="11" customWidth="1"/>
    <col min="15364" max="15364" width="81.83203125" style="11" customWidth="1"/>
    <col min="15365" max="15616" width="8.83203125" style="11"/>
    <col min="15617" max="15617" width="13.83203125" style="11" customWidth="1"/>
    <col min="15618" max="15618" width="4.58203125" style="11" customWidth="1"/>
    <col min="15619" max="15619" width="3.33203125" style="11" customWidth="1"/>
    <col min="15620" max="15620" width="81.83203125" style="11" customWidth="1"/>
    <col min="15621" max="15872" width="8.83203125" style="11"/>
    <col min="15873" max="15873" width="13.83203125" style="11" customWidth="1"/>
    <col min="15874" max="15874" width="4.58203125" style="11" customWidth="1"/>
    <col min="15875" max="15875" width="3.33203125" style="11" customWidth="1"/>
    <col min="15876" max="15876" width="81.83203125" style="11" customWidth="1"/>
    <col min="15877" max="16128" width="8.83203125" style="11"/>
    <col min="16129" max="16129" width="13.83203125" style="11" customWidth="1"/>
    <col min="16130" max="16130" width="4.58203125" style="11" customWidth="1"/>
    <col min="16131" max="16131" width="3.33203125" style="11" customWidth="1"/>
    <col min="16132" max="16132" width="81.83203125" style="11" customWidth="1"/>
    <col min="16133" max="16384" width="8.83203125" style="11"/>
  </cols>
  <sheetData>
    <row r="1" spans="1:5" ht="30" customHeight="1">
      <c r="D1" s="133" t="s">
        <v>152</v>
      </c>
    </row>
    <row r="2" spans="1:5" s="129" customFormat="1" ht="21" customHeight="1">
      <c r="A2" s="134"/>
      <c r="B2" s="135"/>
      <c r="C2" s="136"/>
      <c r="D2" s="134"/>
      <c r="E2" s="137" t="s">
        <v>153</v>
      </c>
    </row>
    <row r="3" spans="1:5" s="129" customFormat="1" ht="21" customHeight="1">
      <c r="A3" s="134"/>
      <c r="B3" s="311" t="s">
        <v>154</v>
      </c>
      <c r="C3" s="145"/>
      <c r="D3" s="146"/>
      <c r="E3" s="147"/>
    </row>
    <row r="4" spans="1:5" s="129" customFormat="1" ht="16.5" customHeight="1">
      <c r="A4" s="134"/>
      <c r="B4" s="145"/>
      <c r="C4" s="145"/>
      <c r="D4" s="148" t="s">
        <v>155</v>
      </c>
      <c r="E4" s="147" t="s">
        <v>156</v>
      </c>
    </row>
    <row r="5" spans="1:5" s="129" customFormat="1" ht="16.5" customHeight="1">
      <c r="A5" s="134"/>
      <c r="B5" s="148"/>
      <c r="C5" s="149"/>
      <c r="D5" s="150" t="s">
        <v>157</v>
      </c>
      <c r="E5" s="147" t="s">
        <v>156</v>
      </c>
    </row>
    <row r="6" spans="1:5" s="129" customFormat="1" ht="21" customHeight="1">
      <c r="A6" s="134"/>
      <c r="B6" s="312" t="s">
        <v>165</v>
      </c>
      <c r="C6" s="145"/>
      <c r="D6" s="148"/>
      <c r="E6" s="147"/>
    </row>
    <row r="7" spans="1:5" s="129" customFormat="1" ht="16.5" customHeight="1">
      <c r="A7" s="134"/>
      <c r="B7" s="145"/>
      <c r="C7" s="145"/>
      <c r="D7" s="148" t="s">
        <v>384</v>
      </c>
      <c r="E7" s="147" t="s">
        <v>156</v>
      </c>
    </row>
    <row r="8" spans="1:5" s="129" customFormat="1" ht="21" customHeight="1">
      <c r="A8" s="134"/>
      <c r="B8" s="311" t="s">
        <v>158</v>
      </c>
      <c r="C8" s="145"/>
      <c r="D8" s="146"/>
      <c r="E8" s="147"/>
    </row>
    <row r="9" spans="1:5" s="129" customFormat="1" ht="16.5" customHeight="1">
      <c r="A9" s="134"/>
      <c r="B9" s="145"/>
      <c r="C9" s="145"/>
      <c r="D9" s="148" t="s">
        <v>385</v>
      </c>
      <c r="E9" s="147" t="s">
        <v>156</v>
      </c>
    </row>
    <row r="10" spans="1:5" s="129" customFormat="1" ht="16.5" customHeight="1">
      <c r="A10" s="134"/>
      <c r="B10" s="148"/>
      <c r="C10" s="149"/>
      <c r="D10" s="150" t="s">
        <v>372</v>
      </c>
      <c r="E10" s="147" t="s">
        <v>156</v>
      </c>
    </row>
    <row r="11" spans="1:5" s="129" customFormat="1" ht="21" customHeight="1">
      <c r="A11" s="134"/>
      <c r="B11" s="311" t="s">
        <v>159</v>
      </c>
      <c r="C11" s="145"/>
      <c r="D11" s="148"/>
      <c r="E11" s="147"/>
    </row>
    <row r="12" spans="1:5" s="129" customFormat="1" ht="21" customHeight="1">
      <c r="A12" s="134"/>
      <c r="B12" s="144"/>
      <c r="C12" s="145"/>
      <c r="D12" s="148" t="s">
        <v>160</v>
      </c>
      <c r="E12" s="147"/>
    </row>
    <row r="13" spans="1:5" s="129" customFormat="1" ht="16.5" customHeight="1">
      <c r="A13" s="134"/>
      <c r="B13" s="145"/>
      <c r="C13" s="145"/>
      <c r="D13" s="150" t="s">
        <v>161</v>
      </c>
      <c r="E13" s="147" t="s">
        <v>156</v>
      </c>
    </row>
    <row r="14" spans="1:5" s="129" customFormat="1" ht="21" customHeight="1">
      <c r="A14" s="134"/>
      <c r="B14" s="311" t="s">
        <v>162</v>
      </c>
      <c r="C14" s="145"/>
      <c r="D14" s="148"/>
      <c r="E14" s="147"/>
    </row>
    <row r="15" spans="1:5" s="129" customFormat="1" ht="16.5" customHeight="1">
      <c r="A15" s="134"/>
      <c r="B15" s="145"/>
      <c r="C15" s="145"/>
      <c r="D15" s="150" t="s">
        <v>625</v>
      </c>
      <c r="E15" s="147" t="s">
        <v>156</v>
      </c>
    </row>
    <row r="16" spans="1:5" s="129" customFormat="1" ht="16.5" customHeight="1">
      <c r="A16" s="134"/>
      <c r="B16" s="311" t="s">
        <v>163</v>
      </c>
      <c r="C16" s="144"/>
      <c r="D16" s="150"/>
      <c r="E16" s="147"/>
    </row>
    <row r="17" spans="1:5" s="129" customFormat="1" ht="16.5" customHeight="1">
      <c r="A17" s="134"/>
      <c r="B17" s="148"/>
      <c r="C17" s="149"/>
      <c r="D17" s="148" t="s">
        <v>386</v>
      </c>
      <c r="E17" s="151" t="s">
        <v>156</v>
      </c>
    </row>
    <row r="18" spans="1:5" s="129" customFormat="1" ht="16.5" customHeight="1">
      <c r="A18" s="134"/>
      <c r="B18" s="148"/>
      <c r="C18" s="149"/>
      <c r="D18" s="148" t="s">
        <v>387</v>
      </c>
      <c r="E18" s="147" t="s">
        <v>156</v>
      </c>
    </row>
    <row r="19" spans="1:5" s="129" customFormat="1" ht="16.5" customHeight="1">
      <c r="A19" s="134"/>
      <c r="B19" s="148"/>
      <c r="C19" s="145"/>
      <c r="D19" s="150" t="s">
        <v>388</v>
      </c>
      <c r="E19" s="147" t="s">
        <v>156</v>
      </c>
    </row>
    <row r="20" spans="1:5" s="129" customFormat="1" ht="16.5" customHeight="1">
      <c r="A20" s="134"/>
      <c r="B20" s="148"/>
      <c r="C20" s="145"/>
      <c r="D20" s="146" t="s">
        <v>389</v>
      </c>
      <c r="E20" s="147" t="s">
        <v>156</v>
      </c>
    </row>
    <row r="21" spans="1:5" s="129" customFormat="1" ht="16.5" customHeight="1">
      <c r="A21" s="134"/>
      <c r="B21" s="148"/>
      <c r="C21" s="145"/>
      <c r="D21" s="146"/>
      <c r="E21" s="147"/>
    </row>
    <row r="22" spans="1:5" ht="13">
      <c r="A22" s="134"/>
      <c r="B22" s="152" t="s">
        <v>390</v>
      </c>
      <c r="C22" s="145"/>
      <c r="D22" s="148"/>
      <c r="E22" s="147"/>
    </row>
    <row r="23" spans="1:5" ht="13">
      <c r="A23" s="134"/>
      <c r="B23" s="311" t="s">
        <v>742</v>
      </c>
      <c r="C23" s="145"/>
      <c r="D23" s="148"/>
      <c r="E23" s="147"/>
    </row>
    <row r="24" spans="1:5" ht="15.75" customHeight="1">
      <c r="A24" s="138"/>
      <c r="B24" s="153"/>
      <c r="C24" s="154"/>
      <c r="D24" s="146" t="s">
        <v>164</v>
      </c>
      <c r="E24" s="147" t="s">
        <v>156</v>
      </c>
    </row>
  </sheetData>
  <phoneticPr fontId="12"/>
  <pageMargins left="0.23622047244094488" right="0.23622047244094488" top="0.74803149606299213" bottom="0.74803149606299213" header="0.31496062992125984" footer="0.31496062992125984"/>
  <pageSetup paperSize="9" scale="99" firstPageNumber="49" fitToHeight="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44A6F-BD2E-4EFA-84EC-EA6DA1E95722}">
  <sheetPr codeName="Sheet5"/>
  <dimension ref="A1:BM121"/>
  <sheetViews>
    <sheetView showGridLines="0" showWhiteSpace="0" view="pageBreakPreview" zoomScaleNormal="100" zoomScaleSheetLayoutView="100" workbookViewId="0">
      <selection activeCell="J67" sqref="J67:O67"/>
    </sheetView>
  </sheetViews>
  <sheetFormatPr defaultColWidth="8.58203125" defaultRowHeight="13"/>
  <cols>
    <col min="1" max="12" width="2.33203125" style="3" customWidth="1"/>
    <col min="13" max="51" width="1.58203125" style="3" customWidth="1"/>
    <col min="52" max="52" width="4.75" style="3" customWidth="1"/>
    <col min="53" max="54" width="1.58203125" style="3" customWidth="1"/>
    <col min="55" max="55" width="4.75" style="3" customWidth="1"/>
    <col min="56" max="59" width="1.58203125" style="3" customWidth="1"/>
    <col min="60" max="60" width="3" style="3" customWidth="1"/>
    <col min="61" max="61" width="2.6640625" style="3" bestFit="1" customWidth="1"/>
    <col min="62" max="62" width="2.08203125" style="3" customWidth="1"/>
    <col min="63" max="63" width="2.25" style="3" customWidth="1"/>
    <col min="64" max="64" width="1.58203125" style="3" customWidth="1"/>
    <col min="65" max="65" width="13.08203125" style="3" customWidth="1"/>
    <col min="66" max="16384" width="8.58203125" style="3"/>
  </cols>
  <sheetData>
    <row r="1" spans="1:65" ht="15" customHeight="1">
      <c r="A1" s="392" t="s">
        <v>167</v>
      </c>
    </row>
    <row r="2" spans="1:65" ht="15" customHeight="1">
      <c r="A2" s="1014" t="s">
        <v>624</v>
      </c>
      <c r="B2" s="1014"/>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c r="AC2" s="1014"/>
      <c r="AD2" s="1014"/>
      <c r="AE2" s="1014"/>
      <c r="AF2" s="1014"/>
      <c r="AG2" s="1014"/>
      <c r="AH2" s="1014"/>
      <c r="AI2" s="1014"/>
      <c r="AJ2" s="1014"/>
      <c r="AK2" s="1014"/>
      <c r="AL2" s="1014"/>
      <c r="AM2" s="1014"/>
      <c r="AN2" s="1014"/>
      <c r="AO2" s="1014"/>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row>
    <row r="3" spans="1:65" ht="15" customHeight="1">
      <c r="A3" s="202"/>
      <c r="B3" s="395"/>
      <c r="C3" s="203"/>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row>
    <row r="4" spans="1:65" ht="15" customHeight="1">
      <c r="A4" s="1018" t="s">
        <v>168</v>
      </c>
      <c r="B4" s="1019"/>
      <c r="C4" s="1019"/>
      <c r="D4" s="1019"/>
      <c r="E4" s="1019"/>
      <c r="F4" s="1019"/>
      <c r="G4" s="1019"/>
      <c r="H4" s="1019"/>
      <c r="I4" s="1019"/>
      <c r="J4" s="1020"/>
      <c r="K4" s="1021" t="s">
        <v>169</v>
      </c>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2"/>
      <c r="AI4" s="1022"/>
      <c r="AJ4" s="1022"/>
      <c r="AK4" s="1022"/>
      <c r="AL4" s="1022"/>
      <c r="AM4" s="1023"/>
      <c r="AN4" s="1024" t="s">
        <v>170</v>
      </c>
      <c r="AO4" s="1024"/>
      <c r="AP4" s="1024"/>
      <c r="AQ4" s="1024"/>
      <c r="AR4" s="1024"/>
      <c r="AS4" s="1024"/>
      <c r="AT4" s="1024"/>
      <c r="AU4" s="1024"/>
      <c r="AV4" s="1024"/>
      <c r="AW4" s="1024"/>
      <c r="AX4" s="1024"/>
      <c r="AY4" s="1024"/>
      <c r="AZ4" s="1024"/>
      <c r="BA4" s="1024"/>
      <c r="BB4" s="1024"/>
      <c r="BC4" s="1024"/>
      <c r="BD4" s="1024"/>
      <c r="BE4" s="1024"/>
      <c r="BF4" s="1024"/>
      <c r="BG4" s="1024"/>
      <c r="BH4" s="1024"/>
      <c r="BI4" s="1024"/>
      <c r="BJ4" s="1024"/>
      <c r="BK4" s="1024"/>
      <c r="BL4" s="1024"/>
      <c r="BM4" s="1024"/>
    </row>
    <row r="5" spans="1:65" ht="24" customHeight="1">
      <c r="A5" s="1025" t="s">
        <v>520</v>
      </c>
      <c r="B5" s="1025"/>
      <c r="C5" s="1025"/>
      <c r="D5" s="1025"/>
      <c r="E5" s="1025"/>
      <c r="F5" s="1025"/>
      <c r="G5" s="1025"/>
      <c r="H5" s="1025"/>
      <c r="I5" s="1025"/>
      <c r="J5" s="1025"/>
      <c r="K5" s="1026"/>
      <c r="L5" s="1027"/>
      <c r="M5" s="1027"/>
      <c r="N5" s="1027"/>
      <c r="O5" s="1027"/>
      <c r="P5" s="1027"/>
      <c r="Q5" s="1027"/>
      <c r="R5" s="1027"/>
      <c r="S5" s="1027"/>
      <c r="T5" s="1027"/>
      <c r="U5" s="1027"/>
      <c r="V5" s="1027"/>
      <c r="W5" s="1027"/>
      <c r="X5" s="1027"/>
      <c r="Y5" s="1027"/>
      <c r="Z5" s="1027"/>
      <c r="AA5" s="1027"/>
      <c r="AB5" s="1027"/>
      <c r="AC5" s="1027"/>
      <c r="AD5" s="1027"/>
      <c r="AE5" s="1027"/>
      <c r="AF5" s="1027"/>
      <c r="AG5" s="1027"/>
      <c r="AH5" s="1027"/>
      <c r="AI5" s="1027"/>
      <c r="AJ5" s="1027"/>
      <c r="AK5" s="1027"/>
      <c r="AL5" s="1027"/>
      <c r="AM5" s="1028"/>
      <c r="AN5" s="1035"/>
      <c r="AO5" s="1035"/>
      <c r="AP5" s="1035"/>
      <c r="AQ5" s="1035"/>
      <c r="AR5" s="1035"/>
      <c r="AS5" s="1035"/>
      <c r="AT5" s="1035"/>
      <c r="AU5" s="1035"/>
      <c r="AV5" s="1035"/>
      <c r="AW5" s="1035"/>
      <c r="AX5" s="1035"/>
      <c r="AY5" s="1035"/>
      <c r="AZ5" s="1035"/>
      <c r="BA5" s="1035"/>
      <c r="BB5" s="1035"/>
      <c r="BC5" s="1035"/>
      <c r="BD5" s="1035"/>
      <c r="BE5" s="1035"/>
      <c r="BF5" s="1035"/>
      <c r="BG5" s="1035"/>
      <c r="BH5" s="1035"/>
      <c r="BI5" s="1035"/>
      <c r="BJ5" s="1035"/>
      <c r="BK5" s="1035"/>
      <c r="BL5" s="1035"/>
      <c r="BM5" s="1035"/>
    </row>
    <row r="6" spans="1:65" ht="15" customHeight="1">
      <c r="A6" s="1015" t="s">
        <v>171</v>
      </c>
      <c r="B6" s="1015"/>
      <c r="C6" s="1015"/>
      <c r="D6" s="1015"/>
      <c r="E6" s="1015"/>
      <c r="F6" s="1015"/>
      <c r="G6" s="1015"/>
      <c r="H6" s="1015"/>
      <c r="I6" s="1015"/>
      <c r="J6" s="1015"/>
      <c r="K6" s="1016"/>
      <c r="L6" s="1016"/>
      <c r="M6" s="1016"/>
      <c r="N6" s="1016"/>
      <c r="O6" s="1016"/>
      <c r="P6" s="1016"/>
      <c r="Q6" s="1016"/>
      <c r="R6" s="1016"/>
      <c r="S6" s="1016"/>
      <c r="T6" s="1016"/>
      <c r="U6" s="1016"/>
      <c r="V6" s="1016"/>
      <c r="W6" s="1016"/>
      <c r="X6" s="1016"/>
      <c r="Y6" s="1016"/>
      <c r="Z6" s="1016"/>
      <c r="AA6" s="1016"/>
      <c r="AB6" s="1016"/>
      <c r="AC6" s="1016"/>
      <c r="AD6" s="1016"/>
      <c r="AE6" s="1016"/>
      <c r="AF6" s="1016"/>
      <c r="AG6" s="1016"/>
      <c r="AH6" s="1016"/>
      <c r="AI6" s="1016"/>
      <c r="AJ6" s="1016"/>
      <c r="AK6" s="1016"/>
      <c r="AL6" s="1016"/>
      <c r="AM6" s="1016"/>
      <c r="AN6" s="1017"/>
      <c r="AO6" s="1017"/>
      <c r="AP6" s="1017"/>
      <c r="AQ6" s="1017"/>
      <c r="AR6" s="1017"/>
      <c r="AS6" s="1017"/>
      <c r="AT6" s="1017"/>
      <c r="AU6" s="1017"/>
      <c r="AV6" s="1017"/>
      <c r="AW6" s="1017"/>
      <c r="AX6" s="1017"/>
      <c r="AY6" s="1017"/>
      <c r="AZ6" s="1017"/>
      <c r="BA6" s="1017"/>
      <c r="BB6" s="1017"/>
      <c r="BC6" s="1017"/>
      <c r="BD6" s="1017"/>
      <c r="BE6" s="1017"/>
      <c r="BF6" s="1017"/>
      <c r="BG6" s="1017"/>
      <c r="BH6" s="1017"/>
      <c r="BI6" s="1017"/>
      <c r="BJ6" s="1017"/>
      <c r="BK6" s="1017"/>
      <c r="BL6" s="1017"/>
      <c r="BM6" s="1017"/>
    </row>
    <row r="7" spans="1:65" ht="30" customHeight="1">
      <c r="A7" s="1029" t="s">
        <v>172</v>
      </c>
      <c r="B7" s="850" t="s">
        <v>519</v>
      </c>
      <c r="C7" s="827" t="s">
        <v>508</v>
      </c>
      <c r="D7" s="828"/>
      <c r="E7" s="828"/>
      <c r="F7" s="828"/>
      <c r="G7" s="828"/>
      <c r="H7" s="828"/>
      <c r="I7" s="828"/>
      <c r="J7" s="828"/>
      <c r="K7" s="794"/>
      <c r="L7" s="795"/>
      <c r="M7" s="827" t="s">
        <v>173</v>
      </c>
      <c r="N7" s="967"/>
      <c r="O7" s="967"/>
      <c r="P7" s="967"/>
      <c r="Q7" s="967"/>
      <c r="R7" s="967"/>
      <c r="S7" s="967"/>
      <c r="T7" s="967"/>
      <c r="U7" s="967"/>
      <c r="V7" s="968"/>
      <c r="W7" s="827" t="s">
        <v>174</v>
      </c>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8"/>
      <c r="BI7" s="827" t="s">
        <v>514</v>
      </c>
      <c r="BJ7" s="794"/>
      <c r="BK7" s="794"/>
      <c r="BL7" s="794"/>
      <c r="BM7" s="795"/>
    </row>
    <row r="8" spans="1:65" ht="18.75" customHeight="1">
      <c r="A8" s="1029"/>
      <c r="B8" s="851"/>
      <c r="C8" s="985"/>
      <c r="D8" s="986"/>
      <c r="E8" s="986"/>
      <c r="F8" s="986"/>
      <c r="G8" s="986"/>
      <c r="H8" s="986"/>
      <c r="I8" s="986"/>
      <c r="J8" s="986"/>
      <c r="K8" s="399"/>
      <c r="L8" s="400"/>
      <c r="M8" s="987"/>
      <c r="N8" s="988"/>
      <c r="O8" s="988"/>
      <c r="P8" s="988"/>
      <c r="Q8" s="988"/>
      <c r="R8" s="988"/>
      <c r="S8" s="402"/>
      <c r="T8" s="402"/>
      <c r="U8" s="402"/>
      <c r="V8" s="400"/>
      <c r="W8" s="403"/>
      <c r="X8" s="402"/>
      <c r="Y8" s="402"/>
      <c r="Z8" s="402"/>
      <c r="AA8" s="402"/>
      <c r="AB8" s="401"/>
      <c r="AC8" s="401"/>
      <c r="AD8" s="401"/>
      <c r="AE8" s="401"/>
      <c r="AF8" s="401"/>
      <c r="AG8" s="401"/>
      <c r="AH8" s="404"/>
      <c r="AI8" s="404"/>
      <c r="AJ8" s="404"/>
      <c r="AK8" s="404"/>
      <c r="AL8" s="404"/>
      <c r="AM8" s="404"/>
      <c r="AN8" s="404"/>
      <c r="AO8" s="404"/>
      <c r="AP8" s="404"/>
      <c r="AQ8" s="404"/>
      <c r="AR8" s="404"/>
      <c r="AS8" s="404"/>
      <c r="AT8" s="404"/>
      <c r="AU8" s="404"/>
      <c r="AV8" s="404"/>
      <c r="AW8" s="404"/>
      <c r="AX8" s="404"/>
      <c r="AY8" s="404"/>
      <c r="AZ8" s="404"/>
      <c r="BA8" s="404"/>
      <c r="BB8" s="404"/>
      <c r="BC8" s="404"/>
      <c r="BD8" s="404"/>
      <c r="BE8" s="404"/>
      <c r="BF8" s="404"/>
      <c r="BG8" s="404"/>
      <c r="BH8" s="405"/>
      <c r="BI8" s="403"/>
      <c r="BJ8" s="402"/>
      <c r="BK8" s="402"/>
      <c r="BL8" s="402"/>
      <c r="BM8" s="400"/>
    </row>
    <row r="9" spans="1:65" ht="15.75" customHeight="1">
      <c r="A9" s="1029"/>
      <c r="B9" s="851"/>
      <c r="C9" s="406"/>
      <c r="D9" s="692"/>
      <c r="E9" s="692"/>
      <c r="F9" s="692"/>
      <c r="G9" s="692"/>
      <c r="H9" s="692"/>
      <c r="I9" s="692"/>
      <c r="J9" s="692"/>
      <c r="K9" s="692"/>
      <c r="L9" s="407"/>
      <c r="M9" s="1036"/>
      <c r="N9" s="1037"/>
      <c r="O9" s="1037"/>
      <c r="P9" s="1037"/>
      <c r="Q9" s="1037"/>
      <c r="R9" s="1037"/>
      <c r="S9" s="157"/>
      <c r="T9" s="157"/>
      <c r="U9" s="157"/>
      <c r="V9" s="407"/>
      <c r="W9" s="408"/>
      <c r="X9" s="157"/>
      <c r="Y9" s="157"/>
      <c r="Z9" s="157"/>
      <c r="AA9" s="157"/>
      <c r="AB9" s="693"/>
      <c r="AC9" s="693"/>
      <c r="AD9" s="693"/>
      <c r="AE9" s="693"/>
      <c r="AF9" s="693"/>
      <c r="AG9" s="693"/>
      <c r="AH9" s="694"/>
      <c r="AI9" s="694"/>
      <c r="AJ9" s="694"/>
      <c r="AK9" s="694"/>
      <c r="AL9" s="694"/>
      <c r="AM9" s="694"/>
      <c r="AN9" s="694"/>
      <c r="AO9" s="694"/>
      <c r="AP9" s="694"/>
      <c r="AQ9" s="694"/>
      <c r="AR9" s="694"/>
      <c r="AS9" s="694"/>
      <c r="AT9" s="694"/>
      <c r="AU9" s="694"/>
      <c r="AV9" s="694"/>
      <c r="AW9" s="694"/>
      <c r="AX9" s="694"/>
      <c r="AY9" s="694"/>
      <c r="AZ9" s="694"/>
      <c r="BA9" s="694"/>
      <c r="BB9" s="694"/>
      <c r="BC9" s="694"/>
      <c r="BD9" s="694"/>
      <c r="BE9" s="694"/>
      <c r="BF9" s="694"/>
      <c r="BG9" s="694"/>
      <c r="BH9" s="409"/>
      <c r="BI9" s="408"/>
      <c r="BJ9" s="157"/>
      <c r="BK9" s="157"/>
      <c r="BL9" s="157"/>
      <c r="BM9" s="407"/>
    </row>
    <row r="10" spans="1:65" ht="15" customHeight="1">
      <c r="A10" s="1029"/>
      <c r="B10" s="851"/>
      <c r="C10" s="1033" t="s">
        <v>518</v>
      </c>
      <c r="D10" s="1034"/>
      <c r="E10" s="1034"/>
      <c r="F10" s="1034"/>
      <c r="G10" s="1034"/>
      <c r="H10" s="1034"/>
      <c r="I10" s="1034"/>
      <c r="J10" s="1034"/>
      <c r="K10" s="695"/>
      <c r="L10" s="410"/>
      <c r="M10" s="1031"/>
      <c r="N10" s="1032"/>
      <c r="O10" s="1032"/>
      <c r="P10" s="1032"/>
      <c r="Q10" s="1032"/>
      <c r="R10" s="1032"/>
      <c r="S10" s="695"/>
      <c r="T10" s="695"/>
      <c r="U10" s="695"/>
      <c r="V10" s="410"/>
      <c r="W10" s="412"/>
      <c r="X10" s="695"/>
      <c r="Y10" s="695"/>
      <c r="Z10" s="695"/>
      <c r="AA10" s="695"/>
      <c r="AB10" s="696"/>
      <c r="AC10" s="696"/>
      <c r="AD10" s="696"/>
      <c r="AE10" s="696"/>
      <c r="AF10" s="696"/>
      <c r="AG10" s="696"/>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413"/>
      <c r="BI10" s="408"/>
      <c r="BJ10" s="157"/>
      <c r="BK10" s="157"/>
      <c r="BL10" s="157"/>
      <c r="BM10" s="407"/>
    </row>
    <row r="11" spans="1:65" ht="15" customHeight="1">
      <c r="A11" s="1029"/>
      <c r="B11" s="851"/>
      <c r="C11" s="406"/>
      <c r="D11" s="692"/>
      <c r="E11" s="692"/>
      <c r="F11" s="692"/>
      <c r="G11" s="692"/>
      <c r="H11" s="692"/>
      <c r="I11" s="692"/>
      <c r="J11" s="692"/>
      <c r="K11" s="695"/>
      <c r="L11" s="410"/>
      <c r="M11" s="411"/>
      <c r="N11" s="696"/>
      <c r="O11" s="696"/>
      <c r="P11" s="696"/>
      <c r="Q11" s="696"/>
      <c r="R11" s="696"/>
      <c r="S11" s="695"/>
      <c r="T11" s="695"/>
      <c r="U11" s="695"/>
      <c r="V11" s="410"/>
      <c r="W11" s="412"/>
      <c r="X11" s="695"/>
      <c r="Y11" s="695"/>
      <c r="Z11" s="695"/>
      <c r="AA11" s="695"/>
      <c r="AB11" s="696"/>
      <c r="AC11" s="696"/>
      <c r="AD11" s="696"/>
      <c r="AE11" s="696"/>
      <c r="AF11" s="696"/>
      <c r="AG11" s="696"/>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413"/>
      <c r="BI11" s="408"/>
      <c r="BJ11" s="157"/>
      <c r="BK11" s="157"/>
      <c r="BL11" s="157"/>
      <c r="BM11" s="407"/>
    </row>
    <row r="12" spans="1:65" ht="15" customHeight="1">
      <c r="A12" s="1029"/>
      <c r="B12" s="851"/>
      <c r="C12" s="1033" t="s">
        <v>517</v>
      </c>
      <c r="D12" s="1034"/>
      <c r="E12" s="1034"/>
      <c r="F12" s="1034"/>
      <c r="G12" s="1034"/>
      <c r="H12" s="1034"/>
      <c r="I12" s="1034"/>
      <c r="J12" s="1034"/>
      <c r="K12" s="695"/>
      <c r="L12" s="410"/>
      <c r="M12" s="1031"/>
      <c r="N12" s="1032"/>
      <c r="O12" s="1032"/>
      <c r="P12" s="1032"/>
      <c r="Q12" s="1032"/>
      <c r="R12" s="1032"/>
      <c r="S12" s="695"/>
      <c r="T12" s="695"/>
      <c r="U12" s="695"/>
      <c r="V12" s="410"/>
      <c r="W12" s="412"/>
      <c r="X12" s="695"/>
      <c r="Y12" s="695"/>
      <c r="Z12" s="695"/>
      <c r="AA12" s="695"/>
      <c r="AB12" s="696"/>
      <c r="AC12" s="696"/>
      <c r="AD12" s="696"/>
      <c r="AE12" s="696"/>
      <c r="AF12" s="696"/>
      <c r="AG12" s="696"/>
      <c r="AH12" s="697"/>
      <c r="AI12" s="697"/>
      <c r="AJ12" s="697"/>
      <c r="AK12" s="697"/>
      <c r="AL12" s="697"/>
      <c r="AM12" s="697"/>
      <c r="AN12" s="697"/>
      <c r="AO12" s="697"/>
      <c r="AP12" s="697"/>
      <c r="AQ12" s="697"/>
      <c r="AR12" s="697"/>
      <c r="AS12" s="697"/>
      <c r="AT12" s="697"/>
      <c r="AU12" s="697"/>
      <c r="AV12" s="697"/>
      <c r="AW12" s="697"/>
      <c r="AX12" s="697"/>
      <c r="AY12" s="697"/>
      <c r="AZ12" s="697"/>
      <c r="BA12" s="697"/>
      <c r="BB12" s="697"/>
      <c r="BC12" s="697"/>
      <c r="BD12" s="697"/>
      <c r="BE12" s="697"/>
      <c r="BF12" s="697"/>
      <c r="BG12" s="697"/>
      <c r="BH12" s="413"/>
      <c r="BI12" s="408"/>
      <c r="BJ12" s="157"/>
      <c r="BK12" s="157"/>
      <c r="BL12" s="157"/>
      <c r="BM12" s="407"/>
    </row>
    <row r="13" spans="1:65" ht="15" customHeight="1">
      <c r="A13" s="1029"/>
      <c r="B13" s="851"/>
      <c r="C13" s="1033"/>
      <c r="D13" s="1034"/>
      <c r="E13" s="1034"/>
      <c r="F13" s="1034"/>
      <c r="G13" s="1034"/>
      <c r="H13" s="1034"/>
      <c r="I13" s="1034"/>
      <c r="J13" s="1034"/>
      <c r="K13" s="695"/>
      <c r="L13" s="410"/>
      <c r="M13" s="1031"/>
      <c r="N13" s="1032"/>
      <c r="O13" s="1032"/>
      <c r="P13" s="1032"/>
      <c r="Q13" s="1032"/>
      <c r="R13" s="1032"/>
      <c r="S13" s="695"/>
      <c r="T13" s="695"/>
      <c r="U13" s="695"/>
      <c r="V13" s="410"/>
      <c r="W13" s="412"/>
      <c r="X13" s="695"/>
      <c r="Y13" s="695"/>
      <c r="Z13" s="695"/>
      <c r="AA13" s="695"/>
      <c r="AB13" s="696"/>
      <c r="AC13" s="696"/>
      <c r="AD13" s="696"/>
      <c r="AE13" s="696"/>
      <c r="AF13" s="696"/>
      <c r="AG13" s="696"/>
      <c r="AH13" s="697"/>
      <c r="AI13" s="697"/>
      <c r="AJ13" s="697"/>
      <c r="AK13" s="697"/>
      <c r="AL13" s="697"/>
      <c r="AM13" s="697"/>
      <c r="AN13" s="697"/>
      <c r="AO13" s="697"/>
      <c r="AP13" s="697"/>
      <c r="AQ13" s="697"/>
      <c r="AR13" s="697"/>
      <c r="AS13" s="697"/>
      <c r="AT13" s="697"/>
      <c r="AU13" s="697"/>
      <c r="AV13" s="697"/>
      <c r="AW13" s="697"/>
      <c r="AX13" s="697"/>
      <c r="AY13" s="697"/>
      <c r="AZ13" s="697"/>
      <c r="BA13" s="697"/>
      <c r="BB13" s="697"/>
      <c r="BC13" s="697"/>
      <c r="BD13" s="697"/>
      <c r="BE13" s="697"/>
      <c r="BF13" s="697"/>
      <c r="BG13" s="697"/>
      <c r="BH13" s="413"/>
      <c r="BI13" s="408"/>
      <c r="BJ13" s="157"/>
      <c r="BK13" s="157"/>
      <c r="BL13" s="157"/>
      <c r="BM13" s="407"/>
    </row>
    <row r="14" spans="1:65" ht="15" customHeight="1">
      <c r="A14" s="1029"/>
      <c r="B14" s="852"/>
      <c r="C14" s="981"/>
      <c r="D14" s="982"/>
      <c r="E14" s="982"/>
      <c r="F14" s="982"/>
      <c r="G14" s="982"/>
      <c r="H14" s="982"/>
      <c r="I14" s="982"/>
      <c r="J14" s="982"/>
      <c r="K14" s="415"/>
      <c r="L14" s="416"/>
      <c r="M14" s="983"/>
      <c r="N14" s="984"/>
      <c r="O14" s="984"/>
      <c r="P14" s="984"/>
      <c r="Q14" s="984"/>
      <c r="R14" s="984"/>
      <c r="S14" s="415"/>
      <c r="T14" s="415"/>
      <c r="U14" s="415"/>
      <c r="V14" s="416"/>
      <c r="W14" s="414"/>
      <c r="X14" s="415"/>
      <c r="Y14" s="415"/>
      <c r="Z14" s="415"/>
      <c r="AA14" s="415"/>
      <c r="AB14" s="417"/>
      <c r="AC14" s="417"/>
      <c r="AD14" s="417"/>
      <c r="AE14" s="417"/>
      <c r="AF14" s="417"/>
      <c r="AG14" s="417"/>
      <c r="AH14" s="418"/>
      <c r="AI14" s="418"/>
      <c r="AJ14" s="418"/>
      <c r="AK14" s="418"/>
      <c r="AL14" s="418"/>
      <c r="AM14" s="418"/>
      <c r="AN14" s="418"/>
      <c r="AO14" s="418"/>
      <c r="AP14" s="418"/>
      <c r="AQ14" s="418"/>
      <c r="AR14" s="418"/>
      <c r="AS14" s="418"/>
      <c r="AT14" s="418"/>
      <c r="AU14" s="418"/>
      <c r="AV14" s="418"/>
      <c r="AW14" s="418"/>
      <c r="AX14" s="418"/>
      <c r="AY14" s="418"/>
      <c r="AZ14" s="418"/>
      <c r="BA14" s="418"/>
      <c r="BB14" s="418"/>
      <c r="BC14" s="418"/>
      <c r="BD14" s="418"/>
      <c r="BE14" s="418"/>
      <c r="BF14" s="418"/>
      <c r="BG14" s="418"/>
      <c r="BH14" s="419"/>
      <c r="BI14" s="420"/>
      <c r="BJ14" s="397"/>
      <c r="BK14" s="397"/>
      <c r="BL14" s="397"/>
      <c r="BM14" s="398"/>
    </row>
    <row r="15" spans="1:65" ht="30" customHeight="1">
      <c r="A15" s="1029"/>
      <c r="B15" s="850" t="s">
        <v>491</v>
      </c>
      <c r="C15" s="827" t="s">
        <v>490</v>
      </c>
      <c r="D15" s="828"/>
      <c r="E15" s="828"/>
      <c r="F15" s="828"/>
      <c r="G15" s="828"/>
      <c r="H15" s="828"/>
      <c r="I15" s="828"/>
      <c r="J15" s="828"/>
      <c r="K15" s="794"/>
      <c r="L15" s="795"/>
      <c r="M15" s="827" t="s">
        <v>173</v>
      </c>
      <c r="N15" s="967"/>
      <c r="O15" s="967"/>
      <c r="P15" s="967"/>
      <c r="Q15" s="967"/>
      <c r="R15" s="967"/>
      <c r="S15" s="967"/>
      <c r="T15" s="967"/>
      <c r="U15" s="967"/>
      <c r="V15" s="968"/>
      <c r="W15" s="827" t="s">
        <v>174</v>
      </c>
      <c r="X15" s="967"/>
      <c r="Y15" s="967"/>
      <c r="Z15" s="967"/>
      <c r="AA15" s="967"/>
      <c r="AB15" s="967"/>
      <c r="AC15" s="967"/>
      <c r="AD15" s="967"/>
      <c r="AE15" s="967"/>
      <c r="AF15" s="967"/>
      <c r="AG15" s="967"/>
      <c r="AH15" s="967"/>
      <c r="AI15" s="967"/>
      <c r="AJ15" s="967"/>
      <c r="AK15" s="967"/>
      <c r="AL15" s="967"/>
      <c r="AM15" s="967"/>
      <c r="AN15" s="967"/>
      <c r="AO15" s="967"/>
      <c r="AP15" s="967"/>
      <c r="AQ15" s="967"/>
      <c r="AR15" s="967"/>
      <c r="AS15" s="967"/>
      <c r="AT15" s="967"/>
      <c r="AU15" s="967"/>
      <c r="AV15" s="967"/>
      <c r="AW15" s="967"/>
      <c r="AX15" s="967"/>
      <c r="AY15" s="967"/>
      <c r="AZ15" s="967"/>
      <c r="BA15" s="967"/>
      <c r="BB15" s="967"/>
      <c r="BC15" s="967"/>
      <c r="BD15" s="967"/>
      <c r="BE15" s="967"/>
      <c r="BF15" s="967"/>
      <c r="BG15" s="967"/>
      <c r="BH15" s="968"/>
      <c r="BI15" s="827" t="s">
        <v>514</v>
      </c>
      <c r="BJ15" s="794"/>
      <c r="BK15" s="794"/>
      <c r="BL15" s="794"/>
      <c r="BM15" s="795"/>
    </row>
    <row r="16" spans="1:65" ht="18.75" customHeight="1">
      <c r="A16" s="1029"/>
      <c r="B16" s="851"/>
      <c r="C16" s="985"/>
      <c r="D16" s="986"/>
      <c r="E16" s="986"/>
      <c r="F16" s="986"/>
      <c r="G16" s="986"/>
      <c r="H16" s="986"/>
      <c r="I16" s="986"/>
      <c r="J16" s="986"/>
      <c r="K16" s="399"/>
      <c r="L16" s="400"/>
      <c r="M16" s="987"/>
      <c r="N16" s="988"/>
      <c r="O16" s="988"/>
      <c r="P16" s="988"/>
      <c r="Q16" s="988"/>
      <c r="R16" s="988"/>
      <c r="S16" s="402"/>
      <c r="T16" s="402"/>
      <c r="U16" s="402"/>
      <c r="V16" s="400"/>
      <c r="W16" s="403"/>
      <c r="X16" s="402"/>
      <c r="Y16" s="402"/>
      <c r="Z16" s="402"/>
      <c r="AA16" s="402"/>
      <c r="AB16" s="401"/>
      <c r="AC16" s="401"/>
      <c r="AD16" s="401"/>
      <c r="AE16" s="401"/>
      <c r="AF16" s="401"/>
      <c r="AG16" s="401"/>
      <c r="AH16" s="404"/>
      <c r="AI16" s="404"/>
      <c r="AJ16" s="404"/>
      <c r="AK16" s="404"/>
      <c r="AL16" s="404"/>
      <c r="AM16" s="404"/>
      <c r="AN16" s="404"/>
      <c r="AO16" s="404"/>
      <c r="AP16" s="404"/>
      <c r="AQ16" s="404"/>
      <c r="AR16" s="404"/>
      <c r="AS16" s="404"/>
      <c r="AT16" s="404"/>
      <c r="AU16" s="404"/>
      <c r="AV16" s="404"/>
      <c r="AW16" s="404"/>
      <c r="AX16" s="404"/>
      <c r="AY16" s="404"/>
      <c r="AZ16" s="404"/>
      <c r="BA16" s="404"/>
      <c r="BB16" s="404"/>
      <c r="BC16" s="404"/>
      <c r="BD16" s="404"/>
      <c r="BE16" s="404"/>
      <c r="BF16" s="404"/>
      <c r="BG16" s="404"/>
      <c r="BH16" s="405"/>
      <c r="BI16" s="403"/>
      <c r="BJ16" s="402"/>
      <c r="BK16" s="402"/>
      <c r="BL16" s="402"/>
      <c r="BM16" s="400"/>
    </row>
    <row r="17" spans="1:65" ht="15.75" customHeight="1">
      <c r="A17" s="1029"/>
      <c r="B17" s="851"/>
      <c r="C17" s="406"/>
      <c r="D17" s="692"/>
      <c r="E17" s="692"/>
      <c r="F17" s="692"/>
      <c r="G17" s="692"/>
      <c r="H17" s="692"/>
      <c r="I17" s="692"/>
      <c r="J17" s="692"/>
      <c r="K17" s="692"/>
      <c r="L17" s="407"/>
      <c r="M17" s="1036"/>
      <c r="N17" s="1037"/>
      <c r="O17" s="1037"/>
      <c r="P17" s="1037"/>
      <c r="Q17" s="1037"/>
      <c r="R17" s="1037"/>
      <c r="S17" s="157"/>
      <c r="T17" s="157"/>
      <c r="U17" s="157"/>
      <c r="V17" s="407"/>
      <c r="W17" s="408"/>
      <c r="X17" s="157"/>
      <c r="Y17" s="157"/>
      <c r="Z17" s="157"/>
      <c r="AA17" s="157"/>
      <c r="AB17" s="693"/>
      <c r="AC17" s="693"/>
      <c r="AD17" s="693"/>
      <c r="AE17" s="693"/>
      <c r="AF17" s="693"/>
      <c r="AG17" s="693"/>
      <c r="AH17" s="694"/>
      <c r="AI17" s="694"/>
      <c r="AJ17" s="694"/>
      <c r="AK17" s="694"/>
      <c r="AL17" s="694"/>
      <c r="AM17" s="694"/>
      <c r="AN17" s="694"/>
      <c r="AO17" s="694"/>
      <c r="AP17" s="694"/>
      <c r="AQ17" s="694"/>
      <c r="AR17" s="694"/>
      <c r="AS17" s="694"/>
      <c r="AT17" s="694"/>
      <c r="AU17" s="694"/>
      <c r="AV17" s="694"/>
      <c r="AW17" s="694"/>
      <c r="AX17" s="694"/>
      <c r="AY17" s="694"/>
      <c r="AZ17" s="694"/>
      <c r="BA17" s="694"/>
      <c r="BB17" s="694"/>
      <c r="BC17" s="694"/>
      <c r="BD17" s="694"/>
      <c r="BE17" s="694"/>
      <c r="BF17" s="694"/>
      <c r="BG17" s="694"/>
      <c r="BH17" s="409"/>
      <c r="BI17" s="408"/>
      <c r="BJ17" s="157"/>
      <c r="BK17" s="157"/>
      <c r="BL17" s="157"/>
      <c r="BM17" s="407"/>
    </row>
    <row r="18" spans="1:65" ht="15" customHeight="1">
      <c r="A18" s="1029"/>
      <c r="B18" s="851"/>
      <c r="C18" s="1033" t="s">
        <v>516</v>
      </c>
      <c r="D18" s="1034"/>
      <c r="E18" s="1034"/>
      <c r="F18" s="1034"/>
      <c r="G18" s="1034"/>
      <c r="H18" s="1034"/>
      <c r="I18" s="1034"/>
      <c r="J18" s="1034"/>
      <c r="K18" s="695"/>
      <c r="L18" s="410"/>
      <c r="M18" s="1031"/>
      <c r="N18" s="1032"/>
      <c r="O18" s="1032"/>
      <c r="P18" s="1032"/>
      <c r="Q18" s="1032"/>
      <c r="R18" s="1032"/>
      <c r="S18" s="695"/>
      <c r="T18" s="695"/>
      <c r="U18" s="695"/>
      <c r="V18" s="410"/>
      <c r="W18" s="412"/>
      <c r="X18" s="695"/>
      <c r="Y18" s="695"/>
      <c r="Z18" s="695"/>
      <c r="AA18" s="695"/>
      <c r="AB18" s="696"/>
      <c r="AC18" s="696"/>
      <c r="AD18" s="696"/>
      <c r="AE18" s="696"/>
      <c r="AF18" s="696"/>
      <c r="AG18" s="696"/>
      <c r="AH18" s="697"/>
      <c r="AI18" s="697"/>
      <c r="AJ18" s="697"/>
      <c r="AK18" s="697"/>
      <c r="AL18" s="697"/>
      <c r="AM18" s="697"/>
      <c r="AN18" s="697"/>
      <c r="AO18" s="697"/>
      <c r="AP18" s="697"/>
      <c r="AQ18" s="697"/>
      <c r="AR18" s="697"/>
      <c r="AS18" s="697"/>
      <c r="AT18" s="697"/>
      <c r="AU18" s="697"/>
      <c r="AV18" s="697"/>
      <c r="AW18" s="697"/>
      <c r="AX18" s="697"/>
      <c r="AY18" s="697"/>
      <c r="AZ18" s="697"/>
      <c r="BA18" s="697"/>
      <c r="BB18" s="697"/>
      <c r="BC18" s="697"/>
      <c r="BD18" s="697"/>
      <c r="BE18" s="697"/>
      <c r="BF18" s="697"/>
      <c r="BG18" s="697"/>
      <c r="BH18" s="413"/>
      <c r="BI18" s="408"/>
      <c r="BJ18" s="157"/>
      <c r="BK18" s="157"/>
      <c r="BL18" s="157"/>
      <c r="BM18" s="407"/>
    </row>
    <row r="19" spans="1:65" ht="15" customHeight="1">
      <c r="A19" s="1029"/>
      <c r="B19" s="851"/>
      <c r="C19" s="1033"/>
      <c r="D19" s="1034"/>
      <c r="E19" s="1034"/>
      <c r="F19" s="1034"/>
      <c r="G19" s="1034"/>
      <c r="H19" s="1034"/>
      <c r="I19" s="1034"/>
      <c r="J19" s="1034"/>
      <c r="K19" s="695"/>
      <c r="L19" s="410"/>
      <c r="M19" s="1031"/>
      <c r="N19" s="1032"/>
      <c r="O19" s="1032"/>
      <c r="P19" s="1032"/>
      <c r="Q19" s="1032"/>
      <c r="R19" s="1032"/>
      <c r="S19" s="695"/>
      <c r="T19" s="695"/>
      <c r="U19" s="695"/>
      <c r="V19" s="410"/>
      <c r="W19" s="412"/>
      <c r="X19" s="695"/>
      <c r="Y19" s="695"/>
      <c r="Z19" s="695"/>
      <c r="AA19" s="695"/>
      <c r="AB19" s="696"/>
      <c r="AC19" s="696"/>
      <c r="AD19" s="696"/>
      <c r="AE19" s="696"/>
      <c r="AF19" s="696"/>
      <c r="AG19" s="696"/>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413"/>
      <c r="BI19" s="408"/>
      <c r="BJ19" s="157"/>
      <c r="BK19" s="157"/>
      <c r="BL19" s="157"/>
      <c r="BM19" s="407"/>
    </row>
    <row r="20" spans="1:65" ht="15" customHeight="1">
      <c r="A20" s="1029"/>
      <c r="B20" s="852"/>
      <c r="C20" s="981"/>
      <c r="D20" s="982"/>
      <c r="E20" s="982"/>
      <c r="F20" s="982"/>
      <c r="G20" s="982"/>
      <c r="H20" s="982"/>
      <c r="I20" s="982"/>
      <c r="J20" s="982"/>
      <c r="K20" s="415"/>
      <c r="L20" s="416"/>
      <c r="M20" s="983"/>
      <c r="N20" s="984"/>
      <c r="O20" s="984"/>
      <c r="P20" s="984"/>
      <c r="Q20" s="984"/>
      <c r="R20" s="984"/>
      <c r="S20" s="415"/>
      <c r="T20" s="415"/>
      <c r="U20" s="415"/>
      <c r="V20" s="416"/>
      <c r="W20" s="414"/>
      <c r="X20" s="415"/>
      <c r="Y20" s="415"/>
      <c r="Z20" s="415"/>
      <c r="AA20" s="415"/>
      <c r="AB20" s="417"/>
      <c r="AC20" s="417"/>
      <c r="AD20" s="417"/>
      <c r="AE20" s="417"/>
      <c r="AF20" s="417"/>
      <c r="AG20" s="417"/>
      <c r="AH20" s="418"/>
      <c r="AI20" s="418"/>
      <c r="AJ20" s="418"/>
      <c r="AK20" s="418"/>
      <c r="AL20" s="418"/>
      <c r="AM20" s="418"/>
      <c r="AN20" s="418"/>
      <c r="AO20" s="418"/>
      <c r="AP20" s="418"/>
      <c r="AQ20" s="418"/>
      <c r="AR20" s="418"/>
      <c r="AS20" s="418"/>
      <c r="AT20" s="418"/>
      <c r="AU20" s="418"/>
      <c r="AV20" s="418"/>
      <c r="AW20" s="418"/>
      <c r="AX20" s="418"/>
      <c r="AY20" s="418"/>
      <c r="AZ20" s="418"/>
      <c r="BA20" s="418"/>
      <c r="BB20" s="418"/>
      <c r="BC20" s="418"/>
      <c r="BD20" s="418"/>
      <c r="BE20" s="418"/>
      <c r="BF20" s="418"/>
      <c r="BG20" s="418"/>
      <c r="BH20" s="419"/>
      <c r="BI20" s="420"/>
      <c r="BJ20" s="397"/>
      <c r="BK20" s="397"/>
      <c r="BL20" s="397"/>
      <c r="BM20" s="398"/>
    </row>
    <row r="21" spans="1:65" ht="30" customHeight="1">
      <c r="A21" s="1029"/>
      <c r="B21" s="850" t="s">
        <v>175</v>
      </c>
      <c r="C21" s="827" t="s">
        <v>515</v>
      </c>
      <c r="D21" s="828"/>
      <c r="E21" s="828"/>
      <c r="F21" s="828"/>
      <c r="G21" s="828"/>
      <c r="H21" s="828"/>
      <c r="I21" s="828"/>
      <c r="J21" s="828"/>
      <c r="K21" s="794"/>
      <c r="L21" s="795"/>
      <c r="M21" s="827" t="s">
        <v>173</v>
      </c>
      <c r="N21" s="967"/>
      <c r="O21" s="967"/>
      <c r="P21" s="967"/>
      <c r="Q21" s="967"/>
      <c r="R21" s="967"/>
      <c r="S21" s="967"/>
      <c r="T21" s="967"/>
      <c r="U21" s="967"/>
      <c r="V21" s="968"/>
      <c r="W21" s="827" t="s">
        <v>174</v>
      </c>
      <c r="X21" s="967"/>
      <c r="Y21" s="967"/>
      <c r="Z21" s="967"/>
      <c r="AA21" s="967"/>
      <c r="AB21" s="967"/>
      <c r="AC21" s="967"/>
      <c r="AD21" s="967"/>
      <c r="AE21" s="967"/>
      <c r="AF21" s="967"/>
      <c r="AG21" s="967"/>
      <c r="AH21" s="967"/>
      <c r="AI21" s="967"/>
      <c r="AJ21" s="967"/>
      <c r="AK21" s="967"/>
      <c r="AL21" s="967"/>
      <c r="AM21" s="967"/>
      <c r="AN21" s="967"/>
      <c r="AO21" s="967"/>
      <c r="AP21" s="967"/>
      <c r="AQ21" s="967"/>
      <c r="AR21" s="967"/>
      <c r="AS21" s="967"/>
      <c r="AT21" s="967"/>
      <c r="AU21" s="967"/>
      <c r="AV21" s="967"/>
      <c r="AW21" s="967"/>
      <c r="AX21" s="967"/>
      <c r="AY21" s="967"/>
      <c r="AZ21" s="967"/>
      <c r="BA21" s="967"/>
      <c r="BB21" s="967"/>
      <c r="BC21" s="967"/>
      <c r="BD21" s="967"/>
      <c r="BE21" s="967"/>
      <c r="BF21" s="967"/>
      <c r="BG21" s="967"/>
      <c r="BH21" s="968"/>
      <c r="BI21" s="827" t="s">
        <v>514</v>
      </c>
      <c r="BJ21" s="794"/>
      <c r="BK21" s="794"/>
      <c r="BL21" s="794"/>
      <c r="BM21" s="795"/>
    </row>
    <row r="22" spans="1:65" ht="18.75" customHeight="1">
      <c r="A22" s="1029"/>
      <c r="B22" s="851"/>
      <c r="C22" s="985"/>
      <c r="D22" s="986"/>
      <c r="E22" s="986"/>
      <c r="F22" s="986"/>
      <c r="G22" s="986"/>
      <c r="H22" s="986"/>
      <c r="I22" s="986"/>
      <c r="J22" s="986"/>
      <c r="K22" s="399"/>
      <c r="L22" s="400"/>
      <c r="M22" s="987"/>
      <c r="N22" s="988"/>
      <c r="O22" s="988"/>
      <c r="P22" s="988"/>
      <c r="Q22" s="988"/>
      <c r="R22" s="988"/>
      <c r="S22" s="402"/>
      <c r="T22" s="402"/>
      <c r="U22" s="402"/>
      <c r="V22" s="400"/>
      <c r="W22" s="403"/>
      <c r="X22" s="402"/>
      <c r="Y22" s="402"/>
      <c r="Z22" s="402"/>
      <c r="AA22" s="402"/>
      <c r="AB22" s="401"/>
      <c r="AC22" s="401"/>
      <c r="AD22" s="401"/>
      <c r="AE22" s="401"/>
      <c r="AF22" s="401"/>
      <c r="AG22" s="401"/>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5"/>
      <c r="BI22" s="403"/>
      <c r="BJ22" s="402"/>
      <c r="BK22" s="402"/>
      <c r="BL22" s="402"/>
      <c r="BM22" s="400"/>
    </row>
    <row r="23" spans="1:65" ht="15.75" customHeight="1">
      <c r="A23" s="1029"/>
      <c r="B23" s="851"/>
      <c r="C23" s="406"/>
      <c r="D23" s="692"/>
      <c r="E23" s="692"/>
      <c r="F23" s="692"/>
      <c r="G23" s="692"/>
      <c r="H23" s="692"/>
      <c r="I23" s="692"/>
      <c r="J23" s="692"/>
      <c r="K23" s="692"/>
      <c r="L23" s="407"/>
      <c r="M23" s="1036"/>
      <c r="N23" s="1037"/>
      <c r="O23" s="1037"/>
      <c r="P23" s="1037"/>
      <c r="Q23" s="1037"/>
      <c r="R23" s="1037"/>
      <c r="S23" s="157"/>
      <c r="T23" s="157"/>
      <c r="U23" s="157"/>
      <c r="V23" s="407"/>
      <c r="W23" s="408"/>
      <c r="X23" s="157"/>
      <c r="Y23" s="157"/>
      <c r="Z23" s="157"/>
      <c r="AA23" s="157"/>
      <c r="AB23" s="693"/>
      <c r="AC23" s="693"/>
      <c r="AD23" s="693"/>
      <c r="AE23" s="693"/>
      <c r="AF23" s="693"/>
      <c r="AG23" s="693"/>
      <c r="AH23" s="694"/>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409"/>
      <c r="BI23" s="408"/>
      <c r="BJ23" s="157"/>
      <c r="BK23" s="157"/>
      <c r="BL23" s="157"/>
      <c r="BM23" s="407"/>
    </row>
    <row r="24" spans="1:65" ht="15" customHeight="1">
      <c r="A24" s="1029"/>
      <c r="B24" s="851"/>
      <c r="C24" s="1033" t="s">
        <v>513</v>
      </c>
      <c r="D24" s="1034"/>
      <c r="E24" s="1034"/>
      <c r="F24" s="1034"/>
      <c r="G24" s="1034"/>
      <c r="H24" s="1034"/>
      <c r="I24" s="1034"/>
      <c r="J24" s="1034"/>
      <c r="K24" s="695"/>
      <c r="L24" s="410"/>
      <c r="M24" s="1031"/>
      <c r="N24" s="1032"/>
      <c r="O24" s="1032"/>
      <c r="P24" s="1032"/>
      <c r="Q24" s="1032"/>
      <c r="R24" s="1032"/>
      <c r="S24" s="695"/>
      <c r="T24" s="695"/>
      <c r="U24" s="695"/>
      <c r="V24" s="410"/>
      <c r="W24" s="412"/>
      <c r="X24" s="695"/>
      <c r="Y24" s="695"/>
      <c r="Z24" s="695"/>
      <c r="AA24" s="695"/>
      <c r="AB24" s="696"/>
      <c r="AC24" s="696"/>
      <c r="AD24" s="696"/>
      <c r="AE24" s="696"/>
      <c r="AF24" s="696"/>
      <c r="AG24" s="696"/>
      <c r="AH24" s="697"/>
      <c r="AI24" s="697"/>
      <c r="AJ24" s="697"/>
      <c r="AK24" s="697"/>
      <c r="AL24" s="697"/>
      <c r="AM24" s="697"/>
      <c r="AN24" s="697"/>
      <c r="AO24" s="697"/>
      <c r="AP24" s="697"/>
      <c r="AQ24" s="697"/>
      <c r="AR24" s="697"/>
      <c r="AS24" s="697"/>
      <c r="AT24" s="697"/>
      <c r="AU24" s="697"/>
      <c r="AV24" s="697"/>
      <c r="AW24" s="697"/>
      <c r="AX24" s="697"/>
      <c r="AY24" s="697"/>
      <c r="AZ24" s="697"/>
      <c r="BA24" s="697"/>
      <c r="BB24" s="697"/>
      <c r="BC24" s="697"/>
      <c r="BD24" s="697"/>
      <c r="BE24" s="697"/>
      <c r="BF24" s="697"/>
      <c r="BG24" s="697"/>
      <c r="BH24" s="413"/>
      <c r="BI24" s="408"/>
      <c r="BJ24" s="157"/>
      <c r="BK24" s="157"/>
      <c r="BL24" s="157"/>
      <c r="BM24" s="407"/>
    </row>
    <row r="25" spans="1:65" ht="15" customHeight="1">
      <c r="A25" s="1029"/>
      <c r="B25" s="851"/>
      <c r="C25" s="1033"/>
      <c r="D25" s="1034"/>
      <c r="E25" s="1034"/>
      <c r="F25" s="1034"/>
      <c r="G25" s="1034"/>
      <c r="H25" s="1034"/>
      <c r="I25" s="1034"/>
      <c r="J25" s="1034"/>
      <c r="K25" s="695"/>
      <c r="L25" s="410"/>
      <c r="M25" s="1031"/>
      <c r="N25" s="1032"/>
      <c r="O25" s="1032"/>
      <c r="P25" s="1032"/>
      <c r="Q25" s="1032"/>
      <c r="R25" s="1032"/>
      <c r="S25" s="695"/>
      <c r="T25" s="695"/>
      <c r="U25" s="695"/>
      <c r="V25" s="410"/>
      <c r="W25" s="412"/>
      <c r="X25" s="695"/>
      <c r="Y25" s="695"/>
      <c r="Z25" s="695"/>
      <c r="AA25" s="695"/>
      <c r="AB25" s="696"/>
      <c r="AC25" s="696"/>
      <c r="AD25" s="696"/>
      <c r="AE25" s="696"/>
      <c r="AF25" s="696"/>
      <c r="AG25" s="696"/>
      <c r="AH25" s="697"/>
      <c r="AI25" s="697"/>
      <c r="AJ25" s="697"/>
      <c r="AK25" s="697"/>
      <c r="AL25" s="697"/>
      <c r="AM25" s="697"/>
      <c r="AN25" s="697"/>
      <c r="AO25" s="697"/>
      <c r="AP25" s="697"/>
      <c r="AQ25" s="697"/>
      <c r="AR25" s="697"/>
      <c r="AS25" s="697"/>
      <c r="AT25" s="697"/>
      <c r="AU25" s="697"/>
      <c r="AV25" s="697"/>
      <c r="AW25" s="697"/>
      <c r="AX25" s="697"/>
      <c r="AY25" s="697"/>
      <c r="AZ25" s="697"/>
      <c r="BA25" s="697"/>
      <c r="BB25" s="697"/>
      <c r="BC25" s="697"/>
      <c r="BD25" s="697"/>
      <c r="BE25" s="697"/>
      <c r="BF25" s="697"/>
      <c r="BG25" s="697"/>
      <c r="BH25" s="413"/>
      <c r="BI25" s="408"/>
      <c r="BJ25" s="157"/>
      <c r="BK25" s="157"/>
      <c r="BL25" s="157"/>
      <c r="BM25" s="407"/>
    </row>
    <row r="26" spans="1:65" ht="15" customHeight="1">
      <c r="A26" s="1029"/>
      <c r="B26" s="852"/>
      <c r="C26" s="981"/>
      <c r="D26" s="982"/>
      <c r="E26" s="982"/>
      <c r="F26" s="982"/>
      <c r="G26" s="982"/>
      <c r="H26" s="982"/>
      <c r="I26" s="982"/>
      <c r="J26" s="982"/>
      <c r="K26" s="415"/>
      <c r="L26" s="416"/>
      <c r="M26" s="983"/>
      <c r="N26" s="984"/>
      <c r="O26" s="984"/>
      <c r="P26" s="984"/>
      <c r="Q26" s="984"/>
      <c r="R26" s="984"/>
      <c r="S26" s="415"/>
      <c r="T26" s="415"/>
      <c r="U26" s="415"/>
      <c r="V26" s="416"/>
      <c r="W26" s="414"/>
      <c r="X26" s="415"/>
      <c r="Y26" s="415"/>
      <c r="Z26" s="415"/>
      <c r="AA26" s="415"/>
      <c r="AB26" s="417"/>
      <c r="AC26" s="417"/>
      <c r="AD26" s="417"/>
      <c r="AE26" s="417"/>
      <c r="AF26" s="417"/>
      <c r="AG26" s="417"/>
      <c r="AH26" s="418"/>
      <c r="AI26" s="418"/>
      <c r="AJ26" s="418"/>
      <c r="AK26" s="418"/>
      <c r="AL26" s="418"/>
      <c r="AM26" s="418"/>
      <c r="AN26" s="418"/>
      <c r="AO26" s="418"/>
      <c r="AP26" s="418"/>
      <c r="AQ26" s="418"/>
      <c r="AR26" s="418"/>
      <c r="AS26" s="418"/>
      <c r="AT26" s="418"/>
      <c r="AU26" s="418"/>
      <c r="AV26" s="418"/>
      <c r="AW26" s="418"/>
      <c r="AX26" s="418"/>
      <c r="AY26" s="418"/>
      <c r="AZ26" s="418"/>
      <c r="BA26" s="418"/>
      <c r="BB26" s="418"/>
      <c r="BC26" s="418"/>
      <c r="BD26" s="418"/>
      <c r="BE26" s="418"/>
      <c r="BF26" s="418"/>
      <c r="BG26" s="418"/>
      <c r="BH26" s="419"/>
      <c r="BI26" s="420"/>
      <c r="BJ26" s="397"/>
      <c r="BK26" s="397"/>
      <c r="BL26" s="397"/>
      <c r="BM26" s="398"/>
    </row>
    <row r="27" spans="1:65" ht="15" customHeight="1">
      <c r="A27" s="1030"/>
      <c r="B27" s="972" t="s">
        <v>512</v>
      </c>
      <c r="C27" s="973"/>
      <c r="D27" s="973"/>
      <c r="E27" s="973"/>
      <c r="F27" s="973"/>
      <c r="G27" s="973"/>
      <c r="H27" s="973"/>
      <c r="I27" s="973"/>
      <c r="J27" s="973"/>
      <c r="K27" s="973"/>
      <c r="L27" s="974"/>
      <c r="M27" s="975" t="s">
        <v>511</v>
      </c>
      <c r="N27" s="976"/>
      <c r="O27" s="976"/>
      <c r="P27" s="976"/>
      <c r="Q27" s="976"/>
      <c r="R27" s="976"/>
      <c r="S27" s="976"/>
      <c r="T27" s="976"/>
      <c r="U27" s="976"/>
      <c r="V27" s="976"/>
      <c r="W27" s="976"/>
      <c r="X27" s="976"/>
      <c r="Y27" s="976"/>
      <c r="Z27" s="976"/>
      <c r="AA27" s="976"/>
      <c r="AB27" s="976"/>
      <c r="AC27" s="976"/>
      <c r="AD27" s="976"/>
      <c r="AE27" s="976"/>
      <c r="AF27" s="976"/>
      <c r="AG27" s="976"/>
      <c r="AH27" s="976"/>
      <c r="AI27" s="976"/>
      <c r="AJ27" s="976"/>
      <c r="AK27" s="976"/>
      <c r="AL27" s="976"/>
      <c r="AM27" s="976"/>
      <c r="AN27" s="976"/>
      <c r="AO27" s="976"/>
      <c r="AP27" s="976"/>
      <c r="AQ27" s="976"/>
      <c r="AR27" s="976"/>
      <c r="AS27" s="976"/>
      <c r="AT27" s="976"/>
      <c r="AU27" s="976"/>
      <c r="AV27" s="976"/>
      <c r="AW27" s="976"/>
      <c r="AX27" s="976"/>
      <c r="AY27" s="976"/>
      <c r="AZ27" s="976"/>
      <c r="BA27" s="976"/>
      <c r="BB27" s="976"/>
      <c r="BC27" s="976"/>
      <c r="BD27" s="976"/>
      <c r="BE27" s="976"/>
      <c r="BF27" s="976"/>
      <c r="BG27" s="976"/>
      <c r="BH27" s="977"/>
      <c r="BI27" s="978"/>
      <c r="BJ27" s="979"/>
      <c r="BK27" s="979"/>
      <c r="BL27" s="979"/>
      <c r="BM27" s="980"/>
    </row>
    <row r="28" spans="1:65" ht="15" customHeight="1">
      <c r="A28" s="824" t="s">
        <v>623</v>
      </c>
      <c r="B28" s="937" t="s">
        <v>509</v>
      </c>
      <c r="C28" s="938" t="s">
        <v>508</v>
      </c>
      <c r="D28" s="888"/>
      <c r="E28" s="888"/>
      <c r="F28" s="888"/>
      <c r="G28" s="888"/>
      <c r="H28" s="888"/>
      <c r="I28" s="888"/>
      <c r="J28" s="888"/>
      <c r="K28" s="888"/>
      <c r="L28" s="889"/>
      <c r="M28" s="939" t="s">
        <v>616</v>
      </c>
      <c r="N28" s="822"/>
      <c r="O28" s="822"/>
      <c r="P28" s="822"/>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22"/>
      <c r="AY28" s="822"/>
      <c r="AZ28" s="822"/>
      <c r="BA28" s="822"/>
      <c r="BB28" s="822"/>
      <c r="BC28" s="822"/>
      <c r="BD28" s="822"/>
      <c r="BE28" s="822"/>
      <c r="BF28" s="822"/>
      <c r="BG28" s="823"/>
      <c r="BH28" s="940" t="s">
        <v>615</v>
      </c>
      <c r="BI28" s="941"/>
      <c r="BJ28" s="963" t="s">
        <v>622</v>
      </c>
      <c r="BK28" s="964"/>
      <c r="BL28" s="965"/>
      <c r="BM28" s="1012" t="s">
        <v>505</v>
      </c>
    </row>
    <row r="29" spans="1:65" ht="9" customHeight="1">
      <c r="A29" s="871"/>
      <c r="B29" s="937"/>
      <c r="C29" s="844"/>
      <c r="D29" s="888"/>
      <c r="E29" s="888"/>
      <c r="F29" s="888"/>
      <c r="G29" s="888"/>
      <c r="H29" s="888"/>
      <c r="I29" s="888"/>
      <c r="J29" s="888"/>
      <c r="K29" s="888"/>
      <c r="L29" s="889"/>
      <c r="M29" s="989" t="s">
        <v>176</v>
      </c>
      <c r="N29" s="990"/>
      <c r="O29" s="991"/>
      <c r="P29" s="989" t="s">
        <v>177</v>
      </c>
      <c r="Q29" s="990"/>
      <c r="R29" s="991"/>
      <c r="S29" s="989" t="s">
        <v>178</v>
      </c>
      <c r="T29" s="990"/>
      <c r="U29" s="991"/>
      <c r="V29" s="989" t="s">
        <v>179</v>
      </c>
      <c r="W29" s="990"/>
      <c r="X29" s="991"/>
      <c r="Y29" s="989" t="s">
        <v>180</v>
      </c>
      <c r="Z29" s="990"/>
      <c r="AA29" s="991"/>
      <c r="AB29" s="995" t="s">
        <v>621</v>
      </c>
      <c r="AC29" s="996"/>
      <c r="AD29" s="996"/>
      <c r="AE29" s="699"/>
      <c r="AF29" s="699"/>
      <c r="AG29" s="699"/>
      <c r="AH29" s="699"/>
      <c r="AI29" s="699"/>
      <c r="AJ29" s="699"/>
      <c r="AK29" s="699"/>
      <c r="AL29" s="699"/>
      <c r="AM29" s="699"/>
      <c r="AN29" s="699"/>
      <c r="AO29" s="699"/>
      <c r="AP29" s="699"/>
      <c r="AQ29" s="1001" t="s">
        <v>181</v>
      </c>
      <c r="AR29" s="996"/>
      <c r="AS29" s="996"/>
      <c r="AT29" s="699"/>
      <c r="AU29" s="699"/>
      <c r="AV29" s="699"/>
      <c r="AW29" s="699"/>
      <c r="AX29" s="699"/>
      <c r="AY29" s="699"/>
      <c r="AZ29" s="699"/>
      <c r="BA29" s="699"/>
      <c r="BB29" s="699"/>
      <c r="BC29" s="699"/>
      <c r="BD29" s="699"/>
      <c r="BE29" s="1004" t="s">
        <v>182</v>
      </c>
      <c r="BF29" s="1005"/>
      <c r="BG29" s="1006"/>
      <c r="BH29" s="942"/>
      <c r="BI29" s="941"/>
      <c r="BJ29" s="942"/>
      <c r="BK29" s="964"/>
      <c r="BL29" s="965"/>
      <c r="BM29" s="1012"/>
    </row>
    <row r="30" spans="1:65" ht="9" customHeight="1">
      <c r="A30" s="871"/>
      <c r="B30" s="937"/>
      <c r="C30" s="844"/>
      <c r="D30" s="888"/>
      <c r="E30" s="888"/>
      <c r="F30" s="888"/>
      <c r="G30" s="888"/>
      <c r="H30" s="888"/>
      <c r="I30" s="888"/>
      <c r="J30" s="888"/>
      <c r="K30" s="888"/>
      <c r="L30" s="889"/>
      <c r="M30" s="992"/>
      <c r="N30" s="993"/>
      <c r="O30" s="994"/>
      <c r="P30" s="992"/>
      <c r="Q30" s="993"/>
      <c r="R30" s="994"/>
      <c r="S30" s="992"/>
      <c r="T30" s="993"/>
      <c r="U30" s="994"/>
      <c r="V30" s="992"/>
      <c r="W30" s="993"/>
      <c r="X30" s="994"/>
      <c r="Y30" s="992"/>
      <c r="Z30" s="993"/>
      <c r="AA30" s="994"/>
      <c r="AB30" s="997"/>
      <c r="AC30" s="998"/>
      <c r="AD30" s="998"/>
      <c r="AE30" s="1007" t="s">
        <v>183</v>
      </c>
      <c r="AF30" s="1008"/>
      <c r="AG30" s="1009"/>
      <c r="AH30" s="945" t="s">
        <v>620</v>
      </c>
      <c r="AI30" s="946"/>
      <c r="AJ30" s="946"/>
      <c r="AK30" s="671"/>
      <c r="AL30" s="671"/>
      <c r="AM30" s="672"/>
      <c r="AN30" s="672"/>
      <c r="AO30" s="672"/>
      <c r="AP30" s="673"/>
      <c r="AQ30" s="1002"/>
      <c r="AR30" s="998"/>
      <c r="AS30" s="998"/>
      <c r="AT30" s="949" t="s">
        <v>183</v>
      </c>
      <c r="AU30" s="949"/>
      <c r="AV30" s="949"/>
      <c r="AW30" s="951" t="s">
        <v>620</v>
      </c>
      <c r="AX30" s="951"/>
      <c r="AY30" s="945"/>
      <c r="AZ30" s="671"/>
      <c r="BA30" s="671"/>
      <c r="BB30" s="671"/>
      <c r="BC30" s="671"/>
      <c r="BD30" s="671"/>
      <c r="BE30" s="942"/>
      <c r="BF30" s="964"/>
      <c r="BG30" s="941"/>
      <c r="BH30" s="942"/>
      <c r="BI30" s="941"/>
      <c r="BJ30" s="942"/>
      <c r="BK30" s="964"/>
      <c r="BL30" s="965"/>
      <c r="BM30" s="1012"/>
    </row>
    <row r="31" spans="1:65" ht="29.25" customHeight="1">
      <c r="A31" s="871"/>
      <c r="B31" s="937"/>
      <c r="C31" s="891"/>
      <c r="D31" s="891"/>
      <c r="E31" s="891"/>
      <c r="F31" s="891"/>
      <c r="G31" s="891"/>
      <c r="H31" s="891"/>
      <c r="I31" s="891"/>
      <c r="J31" s="891"/>
      <c r="K31" s="891"/>
      <c r="L31" s="892"/>
      <c r="M31" s="821"/>
      <c r="N31" s="822"/>
      <c r="O31" s="823"/>
      <c r="P31" s="821"/>
      <c r="Q31" s="822"/>
      <c r="R31" s="823"/>
      <c r="S31" s="821"/>
      <c r="T31" s="822"/>
      <c r="U31" s="823"/>
      <c r="V31" s="821"/>
      <c r="W31" s="822"/>
      <c r="X31" s="823"/>
      <c r="Y31" s="821"/>
      <c r="Z31" s="822"/>
      <c r="AA31" s="823"/>
      <c r="AB31" s="999"/>
      <c r="AC31" s="1000"/>
      <c r="AD31" s="1000"/>
      <c r="AE31" s="1010"/>
      <c r="AF31" s="1000"/>
      <c r="AG31" s="1011"/>
      <c r="AH31" s="947"/>
      <c r="AI31" s="948"/>
      <c r="AJ31" s="948"/>
      <c r="AK31" s="953" t="s">
        <v>502</v>
      </c>
      <c r="AL31" s="954"/>
      <c r="AM31" s="955"/>
      <c r="AN31" s="956" t="s">
        <v>619</v>
      </c>
      <c r="AO31" s="957"/>
      <c r="AP31" s="958"/>
      <c r="AQ31" s="1003"/>
      <c r="AR31" s="1000"/>
      <c r="AS31" s="1000"/>
      <c r="AT31" s="950"/>
      <c r="AU31" s="950"/>
      <c r="AV31" s="950"/>
      <c r="AW31" s="952"/>
      <c r="AX31" s="952"/>
      <c r="AY31" s="952"/>
      <c r="AZ31" s="953" t="s">
        <v>501</v>
      </c>
      <c r="BA31" s="959"/>
      <c r="BB31" s="969" t="s">
        <v>619</v>
      </c>
      <c r="BC31" s="970"/>
      <c r="BD31" s="971"/>
      <c r="BE31" s="943"/>
      <c r="BF31" s="966"/>
      <c r="BG31" s="944"/>
      <c r="BH31" s="943"/>
      <c r="BI31" s="944"/>
      <c r="BJ31" s="943"/>
      <c r="BK31" s="966"/>
      <c r="BL31" s="823"/>
      <c r="BM31" s="1013"/>
    </row>
    <row r="32" spans="1:65" s="201" customFormat="1" ht="24" customHeight="1">
      <c r="A32" s="871"/>
      <c r="B32" s="937"/>
      <c r="C32" s="910" t="s">
        <v>518</v>
      </c>
      <c r="D32" s="911"/>
      <c r="E32" s="911"/>
      <c r="F32" s="911"/>
      <c r="G32" s="911"/>
      <c r="H32" s="911"/>
      <c r="I32" s="911"/>
      <c r="J32" s="911"/>
      <c r="K32" s="911"/>
      <c r="L32" s="912"/>
      <c r="M32" s="799"/>
      <c r="N32" s="800"/>
      <c r="O32" s="565" t="s">
        <v>184</v>
      </c>
      <c r="P32" s="799"/>
      <c r="Q32" s="800"/>
      <c r="R32" s="565" t="s">
        <v>184</v>
      </c>
      <c r="S32" s="799"/>
      <c r="T32" s="800"/>
      <c r="U32" s="565" t="s">
        <v>184</v>
      </c>
      <c r="V32" s="799"/>
      <c r="W32" s="800"/>
      <c r="X32" s="564" t="s">
        <v>184</v>
      </c>
      <c r="Y32" s="799">
        <f>SUM(M32:X32)</f>
        <v>0</v>
      </c>
      <c r="Z32" s="800"/>
      <c r="AA32" s="564" t="s">
        <v>185</v>
      </c>
      <c r="AB32" s="879" t="s">
        <v>186</v>
      </c>
      <c r="AC32" s="880"/>
      <c r="AD32" s="880"/>
      <c r="AE32" s="926" t="s">
        <v>186</v>
      </c>
      <c r="AF32" s="880"/>
      <c r="AG32" s="927"/>
      <c r="AH32" s="880" t="s">
        <v>186</v>
      </c>
      <c r="AI32" s="880"/>
      <c r="AJ32" s="880"/>
      <c r="AK32" s="926" t="s">
        <v>186</v>
      </c>
      <c r="AL32" s="880"/>
      <c r="AM32" s="927"/>
      <c r="AN32" s="880" t="s">
        <v>186</v>
      </c>
      <c r="AO32" s="880"/>
      <c r="AP32" s="881"/>
      <c r="AQ32" s="859"/>
      <c r="AR32" s="800"/>
      <c r="AS32" s="566" t="s">
        <v>184</v>
      </c>
      <c r="AT32" s="800">
        <f>ROUNDUP((AQ32*0.3),0)</f>
        <v>0</v>
      </c>
      <c r="AU32" s="800"/>
      <c r="AV32" s="564" t="s">
        <v>184</v>
      </c>
      <c r="AW32" s="926" t="s">
        <v>494</v>
      </c>
      <c r="AX32" s="880"/>
      <c r="AY32" s="927"/>
      <c r="AZ32" s="926" t="s">
        <v>494</v>
      </c>
      <c r="BA32" s="927"/>
      <c r="BB32" s="926" t="s">
        <v>186</v>
      </c>
      <c r="BC32" s="880"/>
      <c r="BD32" s="927"/>
      <c r="BE32" s="799"/>
      <c r="BF32" s="800"/>
      <c r="BG32" s="443" t="s">
        <v>185</v>
      </c>
      <c r="BH32" s="563"/>
      <c r="BI32" s="567" t="s">
        <v>185</v>
      </c>
      <c r="BJ32" s="848"/>
      <c r="BK32" s="800"/>
      <c r="BL32" s="443" t="s">
        <v>185</v>
      </c>
      <c r="BM32" s="429"/>
    </row>
    <row r="33" spans="1:65" s="201" customFormat="1" ht="19.5" customHeight="1">
      <c r="A33" s="871"/>
      <c r="B33" s="937"/>
      <c r="C33" s="960" t="s">
        <v>618</v>
      </c>
      <c r="D33" s="961"/>
      <c r="E33" s="961"/>
      <c r="F33" s="961"/>
      <c r="G33" s="961"/>
      <c r="H33" s="961"/>
      <c r="I33" s="961"/>
      <c r="J33" s="961"/>
      <c r="K33" s="961"/>
      <c r="L33" s="962"/>
      <c r="M33" s="799"/>
      <c r="N33" s="800"/>
      <c r="O33" s="565" t="s">
        <v>184</v>
      </c>
      <c r="P33" s="799"/>
      <c r="Q33" s="800"/>
      <c r="R33" s="565" t="s">
        <v>184</v>
      </c>
      <c r="S33" s="799"/>
      <c r="T33" s="800"/>
      <c r="U33" s="565" t="s">
        <v>184</v>
      </c>
      <c r="V33" s="799"/>
      <c r="W33" s="800"/>
      <c r="X33" s="564" t="s">
        <v>184</v>
      </c>
      <c r="Y33" s="799">
        <f>SUM(M33:X33)</f>
        <v>0</v>
      </c>
      <c r="Z33" s="800"/>
      <c r="AA33" s="564" t="s">
        <v>185</v>
      </c>
      <c r="AB33" s="799"/>
      <c r="AC33" s="800"/>
      <c r="AD33" s="564" t="s">
        <v>184</v>
      </c>
      <c r="AE33" s="936"/>
      <c r="AF33" s="800"/>
      <c r="AG33" s="566" t="s">
        <v>184</v>
      </c>
      <c r="AH33" s="800"/>
      <c r="AI33" s="800"/>
      <c r="AJ33" s="564" t="s">
        <v>184</v>
      </c>
      <c r="AK33" s="936"/>
      <c r="AL33" s="800"/>
      <c r="AM33" s="566" t="s">
        <v>184</v>
      </c>
      <c r="AN33" s="936"/>
      <c r="AO33" s="800"/>
      <c r="AP33" s="564" t="s">
        <v>185</v>
      </c>
      <c r="AQ33" s="859"/>
      <c r="AR33" s="800"/>
      <c r="AS33" s="566" t="s">
        <v>184</v>
      </c>
      <c r="AT33" s="800">
        <f>ROUNDUP((AQ33*0.3),0)</f>
        <v>0</v>
      </c>
      <c r="AU33" s="800"/>
      <c r="AV33" s="564" t="s">
        <v>184</v>
      </c>
      <c r="AW33" s="936">
        <f>ROUNDUP((AQ33*0.4),0)</f>
        <v>0</v>
      </c>
      <c r="AX33" s="800"/>
      <c r="AY33" s="566" t="s">
        <v>184</v>
      </c>
      <c r="AZ33" s="440">
        <f>ROUND((AW33*0.5),0)</f>
        <v>0</v>
      </c>
      <c r="BA33" s="440" t="s">
        <v>617</v>
      </c>
      <c r="BB33" s="936">
        <f>ROUND((AW33*0.5),0)</f>
        <v>0</v>
      </c>
      <c r="BC33" s="800">
        <f t="shared" ref="BC33" si="0">ROUND((AZ33*0.5),0)</f>
        <v>0</v>
      </c>
      <c r="BD33" s="565" t="s">
        <v>617</v>
      </c>
      <c r="BE33" s="799"/>
      <c r="BF33" s="800"/>
      <c r="BG33" s="443" t="s">
        <v>185</v>
      </c>
      <c r="BH33" s="563"/>
      <c r="BI33" s="567" t="s">
        <v>185</v>
      </c>
      <c r="BJ33" s="848"/>
      <c r="BK33" s="800"/>
      <c r="BL33" s="443" t="s">
        <v>185</v>
      </c>
      <c r="BM33" s="932"/>
    </row>
    <row r="34" spans="1:65" s="201" customFormat="1" ht="17.149999999999999" customHeight="1">
      <c r="A34" s="871"/>
      <c r="B34" s="937"/>
      <c r="C34" s="928" t="s">
        <v>493</v>
      </c>
      <c r="D34" s="929"/>
      <c r="E34" s="929"/>
      <c r="F34" s="929"/>
      <c r="G34" s="929"/>
      <c r="H34" s="929"/>
      <c r="I34" s="929"/>
      <c r="J34" s="929"/>
      <c r="K34" s="929"/>
      <c r="L34" s="930"/>
      <c r="M34" s="879" t="s">
        <v>186</v>
      </c>
      <c r="N34" s="880"/>
      <c r="O34" s="931"/>
      <c r="P34" s="879" t="s">
        <v>186</v>
      </c>
      <c r="Q34" s="880"/>
      <c r="R34" s="931"/>
      <c r="S34" s="879" t="s">
        <v>186</v>
      </c>
      <c r="T34" s="880"/>
      <c r="U34" s="931"/>
      <c r="V34" s="879" t="s">
        <v>186</v>
      </c>
      <c r="W34" s="880"/>
      <c r="X34" s="880"/>
      <c r="Y34" s="879" t="s">
        <v>186</v>
      </c>
      <c r="Z34" s="880"/>
      <c r="AA34" s="931"/>
      <c r="AB34" s="879" t="s">
        <v>186</v>
      </c>
      <c r="AC34" s="880"/>
      <c r="AD34" s="880"/>
      <c r="AE34" s="926" t="s">
        <v>186</v>
      </c>
      <c r="AF34" s="880"/>
      <c r="AG34" s="927"/>
      <c r="AH34" s="880" t="s">
        <v>186</v>
      </c>
      <c r="AI34" s="880"/>
      <c r="AJ34" s="880"/>
      <c r="AK34" s="926" t="s">
        <v>186</v>
      </c>
      <c r="AL34" s="880"/>
      <c r="AM34" s="927"/>
      <c r="AN34" s="880" t="s">
        <v>186</v>
      </c>
      <c r="AO34" s="880"/>
      <c r="AP34" s="881"/>
      <c r="AQ34" s="859"/>
      <c r="AR34" s="800"/>
      <c r="AS34" s="568" t="s">
        <v>184</v>
      </c>
      <c r="AT34" s="935">
        <f>ROUNDUP((AQ34*0.3),0)</f>
        <v>0</v>
      </c>
      <c r="AU34" s="804"/>
      <c r="AV34" s="568" t="s">
        <v>184</v>
      </c>
      <c r="AW34" s="926" t="s">
        <v>494</v>
      </c>
      <c r="AX34" s="880"/>
      <c r="AY34" s="927"/>
      <c r="AZ34" s="926" t="s">
        <v>186</v>
      </c>
      <c r="BA34" s="927"/>
      <c r="BB34" s="926" t="s">
        <v>186</v>
      </c>
      <c r="BC34" s="880"/>
      <c r="BD34" s="927"/>
      <c r="BE34" s="879" t="s">
        <v>186</v>
      </c>
      <c r="BF34" s="880"/>
      <c r="BG34" s="931"/>
      <c r="BH34" s="879" t="s">
        <v>186</v>
      </c>
      <c r="BI34" s="931"/>
      <c r="BJ34" s="879" t="s">
        <v>186</v>
      </c>
      <c r="BK34" s="880"/>
      <c r="BL34" s="931"/>
      <c r="BM34" s="933"/>
    </row>
    <row r="35" spans="1:65" s="201" customFormat="1" ht="22" customHeight="1">
      <c r="A35" s="871"/>
      <c r="B35" s="937"/>
      <c r="C35" s="860" t="s">
        <v>180</v>
      </c>
      <c r="D35" s="913"/>
      <c r="E35" s="913"/>
      <c r="F35" s="913"/>
      <c r="G35" s="913"/>
      <c r="H35" s="913"/>
      <c r="I35" s="913"/>
      <c r="J35" s="913"/>
      <c r="K35" s="913"/>
      <c r="L35" s="914"/>
      <c r="M35" s="856">
        <f>SUM(M32:N33)</f>
        <v>0</v>
      </c>
      <c r="N35" s="810"/>
      <c r="O35" s="437" t="s">
        <v>184</v>
      </c>
      <c r="P35" s="915">
        <f>SUM(P32:Q33)</f>
        <v>0</v>
      </c>
      <c r="Q35" s="916"/>
      <c r="R35" s="438" t="s">
        <v>492</v>
      </c>
      <c r="S35" s="917">
        <f>SUM(S32:T33)</f>
        <v>0</v>
      </c>
      <c r="T35" s="918"/>
      <c r="U35" s="438" t="s">
        <v>492</v>
      </c>
      <c r="V35" s="810">
        <f>SUM(V32:W33)</f>
        <v>0</v>
      </c>
      <c r="W35" s="810"/>
      <c r="X35" s="437" t="s">
        <v>492</v>
      </c>
      <c r="Y35" s="856">
        <f>SUM(Y32:Z33)</f>
        <v>0</v>
      </c>
      <c r="Z35" s="810"/>
      <c r="AA35" s="439" t="s">
        <v>492</v>
      </c>
      <c r="AB35" s="856">
        <f>SUM(AB33)</f>
        <v>0</v>
      </c>
      <c r="AC35" s="810"/>
      <c r="AD35" s="437" t="s">
        <v>492</v>
      </c>
      <c r="AE35" s="921">
        <f>SUM(AE33)</f>
        <v>0</v>
      </c>
      <c r="AF35" s="916"/>
      <c r="AG35" s="439" t="s">
        <v>492</v>
      </c>
      <c r="AH35" s="922">
        <f>SUM(AH33)</f>
        <v>0</v>
      </c>
      <c r="AI35" s="918"/>
      <c r="AJ35" s="437" t="s">
        <v>492</v>
      </c>
      <c r="AK35" s="918">
        <f>SUM(AK33)</f>
        <v>0</v>
      </c>
      <c r="AL35" s="810"/>
      <c r="AM35" s="439" t="s">
        <v>492</v>
      </c>
      <c r="AN35" s="810">
        <f>SUM(AN33)</f>
        <v>0</v>
      </c>
      <c r="AO35" s="800"/>
      <c r="AP35" s="437" t="s">
        <v>492</v>
      </c>
      <c r="AQ35" s="882">
        <f>SUM(AQ32:AR34)</f>
        <v>0</v>
      </c>
      <c r="AR35" s="810"/>
      <c r="AS35" s="439" t="s">
        <v>492</v>
      </c>
      <c r="AT35" s="916">
        <f>SUM(AT32:AU34)</f>
        <v>0</v>
      </c>
      <c r="AU35" s="808"/>
      <c r="AV35" s="439" t="s">
        <v>492</v>
      </c>
      <c r="AW35" s="810">
        <f>SUM(AW33)</f>
        <v>0</v>
      </c>
      <c r="AX35" s="810"/>
      <c r="AY35" s="439" t="s">
        <v>492</v>
      </c>
      <c r="AZ35" s="437">
        <f>SUM(AZ33)</f>
        <v>0</v>
      </c>
      <c r="BA35" s="437" t="s">
        <v>185</v>
      </c>
      <c r="BB35" s="918">
        <f>SUM(BB33:BC33)</f>
        <v>0</v>
      </c>
      <c r="BC35" s="810"/>
      <c r="BD35" s="438" t="s">
        <v>185</v>
      </c>
      <c r="BE35" s="866">
        <f>SUM(BE32:BF33)</f>
        <v>0</v>
      </c>
      <c r="BF35" s="867"/>
      <c r="BG35" s="438" t="s">
        <v>185</v>
      </c>
      <c r="BH35" s="436">
        <f>SUM(BH32:BH33)</f>
        <v>0</v>
      </c>
      <c r="BI35" s="438" t="s">
        <v>492</v>
      </c>
      <c r="BJ35" s="879" t="s">
        <v>186</v>
      </c>
      <c r="BK35" s="880"/>
      <c r="BL35" s="931"/>
      <c r="BM35" s="934"/>
    </row>
    <row r="36" spans="1:65" ht="15" customHeight="1">
      <c r="A36" s="871"/>
      <c r="B36" s="850" t="s">
        <v>491</v>
      </c>
      <c r="C36" s="887" t="s">
        <v>490</v>
      </c>
      <c r="D36" s="888"/>
      <c r="E36" s="888"/>
      <c r="F36" s="888"/>
      <c r="G36" s="888"/>
      <c r="H36" s="888"/>
      <c r="I36" s="888"/>
      <c r="J36" s="888"/>
      <c r="K36" s="888"/>
      <c r="L36" s="889"/>
      <c r="M36" s="873" t="s">
        <v>616</v>
      </c>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93"/>
      <c r="AS36" s="894" t="s">
        <v>615</v>
      </c>
      <c r="AT36" s="894"/>
      <c r="AU36" s="894"/>
      <c r="AV36" s="894"/>
      <c r="AW36" s="894"/>
      <c r="AX36" s="894"/>
      <c r="AY36" s="895"/>
      <c r="AZ36" s="898" t="s">
        <v>614</v>
      </c>
      <c r="BA36" s="899"/>
      <c r="BB36" s="899"/>
      <c r="BC36" s="899"/>
      <c r="BD36" s="899"/>
      <c r="BE36" s="899"/>
      <c r="BF36" s="899"/>
      <c r="BG36" s="899"/>
      <c r="BH36" s="900"/>
      <c r="BI36" s="904" t="s">
        <v>487</v>
      </c>
      <c r="BJ36" s="905"/>
      <c r="BK36" s="905"/>
      <c r="BL36" s="905"/>
      <c r="BM36" s="906"/>
    </row>
    <row r="37" spans="1:65" ht="7.5" customHeight="1">
      <c r="A37" s="871"/>
      <c r="B37" s="885"/>
      <c r="C37" s="887"/>
      <c r="D37" s="888"/>
      <c r="E37" s="888"/>
      <c r="F37" s="888"/>
      <c r="G37" s="888"/>
      <c r="H37" s="888"/>
      <c r="I37" s="888"/>
      <c r="J37" s="888"/>
      <c r="K37" s="888"/>
      <c r="L37" s="889"/>
      <c r="M37" s="909" t="s">
        <v>176</v>
      </c>
      <c r="N37" s="819"/>
      <c r="O37" s="819"/>
      <c r="P37" s="819"/>
      <c r="Q37" s="820"/>
      <c r="R37" s="909" t="s">
        <v>177</v>
      </c>
      <c r="S37" s="819"/>
      <c r="T37" s="819"/>
      <c r="U37" s="819"/>
      <c r="V37" s="820"/>
      <c r="W37" s="909" t="s">
        <v>178</v>
      </c>
      <c r="X37" s="819"/>
      <c r="Y37" s="819"/>
      <c r="Z37" s="819"/>
      <c r="AA37" s="820"/>
      <c r="AB37" s="909" t="s">
        <v>179</v>
      </c>
      <c r="AC37" s="819"/>
      <c r="AD37" s="819"/>
      <c r="AE37" s="819"/>
      <c r="AF37" s="819"/>
      <c r="AG37" s="818" t="s">
        <v>180</v>
      </c>
      <c r="AH37" s="819"/>
      <c r="AI37" s="819"/>
      <c r="AJ37" s="819"/>
      <c r="AK37" s="923"/>
      <c r="AL37" s="925" t="s">
        <v>182</v>
      </c>
      <c r="AM37" s="842"/>
      <c r="AN37" s="842"/>
      <c r="AO37" s="842"/>
      <c r="AP37" s="842"/>
      <c r="AQ37" s="842"/>
      <c r="AR37" s="843"/>
      <c r="AS37" s="894"/>
      <c r="AT37" s="894"/>
      <c r="AU37" s="894"/>
      <c r="AV37" s="894"/>
      <c r="AW37" s="894"/>
      <c r="AX37" s="894"/>
      <c r="AY37" s="895"/>
      <c r="AZ37" s="898"/>
      <c r="BA37" s="899"/>
      <c r="BB37" s="899"/>
      <c r="BC37" s="899"/>
      <c r="BD37" s="899"/>
      <c r="BE37" s="899"/>
      <c r="BF37" s="899"/>
      <c r="BG37" s="899"/>
      <c r="BH37" s="900"/>
      <c r="BI37" s="904"/>
      <c r="BJ37" s="905"/>
      <c r="BK37" s="905"/>
      <c r="BL37" s="905"/>
      <c r="BM37" s="906"/>
    </row>
    <row r="38" spans="1:65" ht="12.75" customHeight="1">
      <c r="A38" s="871"/>
      <c r="B38" s="885"/>
      <c r="C38" s="890"/>
      <c r="D38" s="891"/>
      <c r="E38" s="891"/>
      <c r="F38" s="891"/>
      <c r="G38" s="891"/>
      <c r="H38" s="891"/>
      <c r="I38" s="891"/>
      <c r="J38" s="891"/>
      <c r="K38" s="891"/>
      <c r="L38" s="892"/>
      <c r="M38" s="821"/>
      <c r="N38" s="822"/>
      <c r="O38" s="822"/>
      <c r="P38" s="822"/>
      <c r="Q38" s="823"/>
      <c r="R38" s="821"/>
      <c r="S38" s="822"/>
      <c r="T38" s="822"/>
      <c r="U38" s="822"/>
      <c r="V38" s="823"/>
      <c r="W38" s="821"/>
      <c r="X38" s="822"/>
      <c r="Y38" s="822"/>
      <c r="Z38" s="822"/>
      <c r="AA38" s="823"/>
      <c r="AB38" s="821"/>
      <c r="AC38" s="822"/>
      <c r="AD38" s="822"/>
      <c r="AE38" s="822"/>
      <c r="AF38" s="822"/>
      <c r="AG38" s="821"/>
      <c r="AH38" s="822"/>
      <c r="AI38" s="822"/>
      <c r="AJ38" s="822"/>
      <c r="AK38" s="924"/>
      <c r="AL38" s="874"/>
      <c r="AM38" s="875"/>
      <c r="AN38" s="875"/>
      <c r="AO38" s="875"/>
      <c r="AP38" s="875"/>
      <c r="AQ38" s="875"/>
      <c r="AR38" s="893"/>
      <c r="AS38" s="896"/>
      <c r="AT38" s="896"/>
      <c r="AU38" s="896"/>
      <c r="AV38" s="896"/>
      <c r="AW38" s="896"/>
      <c r="AX38" s="896"/>
      <c r="AY38" s="897"/>
      <c r="AZ38" s="901"/>
      <c r="BA38" s="902"/>
      <c r="BB38" s="902"/>
      <c r="BC38" s="902"/>
      <c r="BD38" s="902"/>
      <c r="BE38" s="902"/>
      <c r="BF38" s="902"/>
      <c r="BG38" s="902"/>
      <c r="BH38" s="903"/>
      <c r="BI38" s="883"/>
      <c r="BJ38" s="907"/>
      <c r="BK38" s="907"/>
      <c r="BL38" s="907"/>
      <c r="BM38" s="908"/>
    </row>
    <row r="39" spans="1:65" s="201" customFormat="1" ht="15" customHeight="1">
      <c r="A39" s="871"/>
      <c r="B39" s="885"/>
      <c r="C39" s="910" t="s">
        <v>486</v>
      </c>
      <c r="D39" s="911"/>
      <c r="E39" s="911"/>
      <c r="F39" s="911"/>
      <c r="G39" s="911"/>
      <c r="H39" s="911"/>
      <c r="I39" s="911"/>
      <c r="J39" s="911"/>
      <c r="K39" s="911"/>
      <c r="L39" s="912"/>
      <c r="M39" s="799"/>
      <c r="N39" s="800"/>
      <c r="O39" s="800"/>
      <c r="P39" s="800"/>
      <c r="Q39" s="443" t="s">
        <v>185</v>
      </c>
      <c r="R39" s="799"/>
      <c r="S39" s="800"/>
      <c r="T39" s="800"/>
      <c r="U39" s="800"/>
      <c r="V39" s="443" t="s">
        <v>185</v>
      </c>
      <c r="W39" s="799"/>
      <c r="X39" s="800"/>
      <c r="Y39" s="800"/>
      <c r="Z39" s="800"/>
      <c r="AA39" s="443" t="s">
        <v>185</v>
      </c>
      <c r="AB39" s="799"/>
      <c r="AC39" s="800"/>
      <c r="AD39" s="800"/>
      <c r="AE39" s="800"/>
      <c r="AF39" s="440" t="s">
        <v>185</v>
      </c>
      <c r="AG39" s="799">
        <f>SUM(M39:AE39)</f>
        <v>0</v>
      </c>
      <c r="AH39" s="800"/>
      <c r="AI39" s="800"/>
      <c r="AJ39" s="800"/>
      <c r="AK39" s="444" t="s">
        <v>185</v>
      </c>
      <c r="AL39" s="859"/>
      <c r="AM39" s="800"/>
      <c r="AN39" s="800"/>
      <c r="AO39" s="800"/>
      <c r="AP39" s="800"/>
      <c r="AQ39" s="800"/>
      <c r="AR39" s="443" t="s">
        <v>185</v>
      </c>
      <c r="AS39" s="799"/>
      <c r="AT39" s="800"/>
      <c r="AU39" s="800"/>
      <c r="AV39" s="800"/>
      <c r="AW39" s="800"/>
      <c r="AX39" s="800"/>
      <c r="AY39" s="443" t="s">
        <v>185</v>
      </c>
      <c r="AZ39" s="919"/>
      <c r="BA39" s="920"/>
      <c r="BB39" s="920"/>
      <c r="BC39" s="920"/>
      <c r="BD39" s="920"/>
      <c r="BE39" s="920"/>
      <c r="BF39" s="920"/>
      <c r="BG39" s="920"/>
      <c r="BH39" s="440" t="s">
        <v>185</v>
      </c>
      <c r="BI39" s="445"/>
      <c r="BJ39" s="446"/>
      <c r="BK39" s="446"/>
      <c r="BL39" s="446"/>
      <c r="BM39" s="447"/>
    </row>
    <row r="40" spans="1:65" s="201" customFormat="1" ht="15" customHeight="1">
      <c r="A40" s="872"/>
      <c r="B40" s="886"/>
      <c r="C40" s="860" t="s">
        <v>180</v>
      </c>
      <c r="D40" s="913"/>
      <c r="E40" s="913"/>
      <c r="F40" s="913"/>
      <c r="G40" s="913"/>
      <c r="H40" s="913"/>
      <c r="I40" s="913"/>
      <c r="J40" s="913"/>
      <c r="K40" s="913"/>
      <c r="L40" s="914"/>
      <c r="M40" s="866">
        <f>SUM(M39:P39)</f>
        <v>0</v>
      </c>
      <c r="N40" s="867"/>
      <c r="O40" s="867"/>
      <c r="P40" s="867"/>
      <c r="Q40" s="448" t="s">
        <v>185</v>
      </c>
      <c r="R40" s="866">
        <f>SUM(R39)</f>
        <v>0</v>
      </c>
      <c r="S40" s="867"/>
      <c r="T40" s="867"/>
      <c r="U40" s="867"/>
      <c r="V40" s="448" t="s">
        <v>185</v>
      </c>
      <c r="W40" s="866">
        <f>SUM(W39)</f>
        <v>0</v>
      </c>
      <c r="X40" s="867"/>
      <c r="Y40" s="867"/>
      <c r="Z40" s="867"/>
      <c r="AA40" s="448" t="s">
        <v>185</v>
      </c>
      <c r="AB40" s="866">
        <f>SUM(AB39)</f>
        <v>0</v>
      </c>
      <c r="AC40" s="867"/>
      <c r="AD40" s="867"/>
      <c r="AE40" s="867"/>
      <c r="AF40" s="442" t="s">
        <v>185</v>
      </c>
      <c r="AG40" s="866">
        <f>SUM(AG39)</f>
        <v>0</v>
      </c>
      <c r="AH40" s="867"/>
      <c r="AI40" s="867"/>
      <c r="AJ40" s="867"/>
      <c r="AK40" s="449" t="s">
        <v>185</v>
      </c>
      <c r="AL40" s="867">
        <f>SUM(AL39:AQ39)</f>
        <v>0</v>
      </c>
      <c r="AM40" s="867"/>
      <c r="AN40" s="867"/>
      <c r="AO40" s="867"/>
      <c r="AP40" s="867"/>
      <c r="AQ40" s="867"/>
      <c r="AR40" s="448" t="s">
        <v>185</v>
      </c>
      <c r="AS40" s="866">
        <f>SUM(AS39)</f>
        <v>0</v>
      </c>
      <c r="AT40" s="867"/>
      <c r="AU40" s="867"/>
      <c r="AV40" s="867"/>
      <c r="AW40" s="867"/>
      <c r="AX40" s="867"/>
      <c r="AY40" s="448" t="s">
        <v>185</v>
      </c>
      <c r="AZ40" s="869">
        <f>SUM(AZ39)</f>
        <v>0</v>
      </c>
      <c r="BA40" s="870"/>
      <c r="BB40" s="870"/>
      <c r="BC40" s="870"/>
      <c r="BD40" s="870"/>
      <c r="BE40" s="870"/>
      <c r="BF40" s="870"/>
      <c r="BG40" s="870"/>
      <c r="BH40" s="569" t="s">
        <v>184</v>
      </c>
      <c r="BI40" s="450"/>
      <c r="BJ40" s="451"/>
      <c r="BK40" s="451"/>
      <c r="BL40" s="451"/>
      <c r="BM40" s="452"/>
    </row>
    <row r="41" spans="1:65" ht="15" customHeight="1">
      <c r="A41" s="824" t="s">
        <v>485</v>
      </c>
      <c r="B41" s="871" t="s">
        <v>187</v>
      </c>
      <c r="C41" s="873" t="s">
        <v>188</v>
      </c>
      <c r="D41" s="822"/>
      <c r="E41" s="822"/>
      <c r="F41" s="822"/>
      <c r="G41" s="822"/>
      <c r="H41" s="822"/>
      <c r="I41" s="822"/>
      <c r="J41" s="822"/>
      <c r="K41" s="822"/>
      <c r="L41" s="822"/>
      <c r="M41" s="822"/>
      <c r="N41" s="823"/>
      <c r="O41" s="873" t="s">
        <v>189</v>
      </c>
      <c r="P41" s="822"/>
      <c r="Q41" s="822"/>
      <c r="R41" s="822"/>
      <c r="S41" s="822"/>
      <c r="T41" s="822"/>
      <c r="U41" s="822"/>
      <c r="V41" s="822"/>
      <c r="W41" s="822"/>
      <c r="X41" s="874" t="s">
        <v>190</v>
      </c>
      <c r="Y41" s="822"/>
      <c r="Z41" s="822"/>
      <c r="AA41" s="822"/>
      <c r="AB41" s="822"/>
      <c r="AC41" s="822"/>
      <c r="AD41" s="822"/>
      <c r="AE41" s="822"/>
      <c r="AF41" s="823"/>
      <c r="AG41" s="875" t="s">
        <v>191</v>
      </c>
      <c r="AH41" s="822"/>
      <c r="AI41" s="822"/>
      <c r="AJ41" s="822"/>
      <c r="AK41" s="822"/>
      <c r="AL41" s="822"/>
      <c r="AM41" s="822"/>
      <c r="AN41" s="822"/>
      <c r="AO41" s="822"/>
      <c r="AP41" s="822"/>
      <c r="AQ41" s="823"/>
      <c r="AR41" s="883" t="s">
        <v>192</v>
      </c>
      <c r="AS41" s="884"/>
      <c r="AT41" s="884"/>
      <c r="AU41" s="884"/>
      <c r="AV41" s="884"/>
      <c r="AW41" s="884"/>
      <c r="AX41" s="884"/>
      <c r="AY41" s="884"/>
      <c r="AZ41" s="873" t="s">
        <v>180</v>
      </c>
      <c r="BA41" s="822"/>
      <c r="BB41" s="822"/>
      <c r="BC41" s="822"/>
      <c r="BD41" s="822"/>
      <c r="BE41" s="822"/>
      <c r="BF41" s="822"/>
      <c r="BG41" s="822"/>
      <c r="BH41" s="823"/>
      <c r="BI41" s="876" t="s">
        <v>170</v>
      </c>
      <c r="BJ41" s="877"/>
      <c r="BK41" s="877"/>
      <c r="BL41" s="877"/>
      <c r="BM41" s="878"/>
    </row>
    <row r="42" spans="1:65" ht="15" customHeight="1">
      <c r="A42" s="871"/>
      <c r="B42" s="871"/>
      <c r="C42" s="827" t="s">
        <v>193</v>
      </c>
      <c r="D42" s="794"/>
      <c r="E42" s="794"/>
      <c r="F42" s="794"/>
      <c r="G42" s="794"/>
      <c r="H42" s="794"/>
      <c r="I42" s="794"/>
      <c r="J42" s="794"/>
      <c r="K42" s="794"/>
      <c r="L42" s="794"/>
      <c r="M42" s="794"/>
      <c r="N42" s="795"/>
      <c r="O42" s="879" t="s">
        <v>186</v>
      </c>
      <c r="P42" s="880"/>
      <c r="Q42" s="880"/>
      <c r="R42" s="880"/>
      <c r="S42" s="880"/>
      <c r="T42" s="880"/>
      <c r="U42" s="880"/>
      <c r="V42" s="880"/>
      <c r="W42" s="881"/>
      <c r="X42" s="859"/>
      <c r="Y42" s="800"/>
      <c r="Z42" s="800"/>
      <c r="AA42" s="800"/>
      <c r="AB42" s="800"/>
      <c r="AC42" s="800"/>
      <c r="AD42" s="800"/>
      <c r="AE42" s="800" t="s">
        <v>194</v>
      </c>
      <c r="AF42" s="801"/>
      <c r="AG42" s="799"/>
      <c r="AH42" s="800"/>
      <c r="AI42" s="800"/>
      <c r="AJ42" s="800"/>
      <c r="AK42" s="800"/>
      <c r="AL42" s="800"/>
      <c r="AM42" s="800"/>
      <c r="AN42" s="800"/>
      <c r="AO42" s="800"/>
      <c r="AP42" s="800" t="s">
        <v>477</v>
      </c>
      <c r="AQ42" s="801"/>
      <c r="AR42" s="799"/>
      <c r="AS42" s="800"/>
      <c r="AT42" s="800"/>
      <c r="AU42" s="800"/>
      <c r="AV42" s="800"/>
      <c r="AW42" s="800"/>
      <c r="AX42" s="800" t="s">
        <v>477</v>
      </c>
      <c r="AY42" s="801"/>
      <c r="AZ42" s="856">
        <f>X42+AG42+AR42</f>
        <v>0</v>
      </c>
      <c r="BA42" s="810"/>
      <c r="BB42" s="810"/>
      <c r="BC42" s="810"/>
      <c r="BD42" s="810"/>
      <c r="BE42" s="810"/>
      <c r="BF42" s="810"/>
      <c r="BG42" s="810" t="s">
        <v>194</v>
      </c>
      <c r="BH42" s="811"/>
      <c r="BI42" s="453"/>
      <c r="BJ42" s="454"/>
      <c r="BK42" s="454"/>
      <c r="BL42" s="454"/>
      <c r="BM42" s="455"/>
    </row>
    <row r="43" spans="1:65" ht="15" customHeight="1">
      <c r="A43" s="871"/>
      <c r="B43" s="871"/>
      <c r="C43" s="827" t="s">
        <v>195</v>
      </c>
      <c r="D43" s="794"/>
      <c r="E43" s="794"/>
      <c r="F43" s="794"/>
      <c r="G43" s="794"/>
      <c r="H43" s="794"/>
      <c r="I43" s="794"/>
      <c r="J43" s="794"/>
      <c r="K43" s="794"/>
      <c r="L43" s="794"/>
      <c r="M43" s="794"/>
      <c r="N43" s="795"/>
      <c r="O43" s="879" t="s">
        <v>186</v>
      </c>
      <c r="P43" s="880"/>
      <c r="Q43" s="880"/>
      <c r="R43" s="880"/>
      <c r="S43" s="880"/>
      <c r="T43" s="880"/>
      <c r="U43" s="880"/>
      <c r="V43" s="880"/>
      <c r="W43" s="881"/>
      <c r="X43" s="859"/>
      <c r="Y43" s="800"/>
      <c r="Z43" s="800"/>
      <c r="AA43" s="800"/>
      <c r="AB43" s="800"/>
      <c r="AC43" s="800"/>
      <c r="AD43" s="800"/>
      <c r="AE43" s="800" t="s">
        <v>194</v>
      </c>
      <c r="AF43" s="801"/>
      <c r="AG43" s="799"/>
      <c r="AH43" s="800"/>
      <c r="AI43" s="800"/>
      <c r="AJ43" s="800"/>
      <c r="AK43" s="800"/>
      <c r="AL43" s="800"/>
      <c r="AM43" s="800"/>
      <c r="AN43" s="800"/>
      <c r="AO43" s="800"/>
      <c r="AP43" s="800" t="s">
        <v>477</v>
      </c>
      <c r="AQ43" s="801"/>
      <c r="AR43" s="799"/>
      <c r="AS43" s="800"/>
      <c r="AT43" s="800"/>
      <c r="AU43" s="800"/>
      <c r="AV43" s="800"/>
      <c r="AW43" s="800"/>
      <c r="AX43" s="800" t="s">
        <v>477</v>
      </c>
      <c r="AY43" s="801"/>
      <c r="AZ43" s="856">
        <f>X43+AG43+AR43</f>
        <v>0</v>
      </c>
      <c r="BA43" s="810"/>
      <c r="BB43" s="810"/>
      <c r="BC43" s="810"/>
      <c r="BD43" s="810"/>
      <c r="BE43" s="810"/>
      <c r="BF43" s="810"/>
      <c r="BG43" s="810" t="s">
        <v>194</v>
      </c>
      <c r="BH43" s="811"/>
      <c r="BI43" s="456"/>
      <c r="BJ43" s="203"/>
      <c r="BK43" s="203"/>
      <c r="BL43" s="203"/>
      <c r="BM43" s="457"/>
    </row>
    <row r="44" spans="1:65" ht="15" customHeight="1">
      <c r="A44" s="871"/>
      <c r="B44" s="871"/>
      <c r="C44" s="827" t="s">
        <v>196</v>
      </c>
      <c r="D44" s="794"/>
      <c r="E44" s="794"/>
      <c r="F44" s="794"/>
      <c r="G44" s="794"/>
      <c r="H44" s="794"/>
      <c r="I44" s="794"/>
      <c r="J44" s="794"/>
      <c r="K44" s="794"/>
      <c r="L44" s="794"/>
      <c r="M44" s="794"/>
      <c r="N44" s="795"/>
      <c r="O44" s="799"/>
      <c r="P44" s="800"/>
      <c r="Q44" s="800"/>
      <c r="R44" s="800"/>
      <c r="S44" s="800"/>
      <c r="T44" s="800"/>
      <c r="U44" s="800"/>
      <c r="V44" s="800" t="s">
        <v>477</v>
      </c>
      <c r="W44" s="858"/>
      <c r="X44" s="882">
        <f>SUM(X42:AE43)</f>
        <v>0</v>
      </c>
      <c r="Y44" s="810"/>
      <c r="Z44" s="810"/>
      <c r="AA44" s="810"/>
      <c r="AB44" s="810"/>
      <c r="AC44" s="810"/>
      <c r="AD44" s="810"/>
      <c r="AE44" s="867" t="s">
        <v>194</v>
      </c>
      <c r="AF44" s="868"/>
      <c r="AG44" s="856">
        <f>AG42+AG43</f>
        <v>0</v>
      </c>
      <c r="AH44" s="810"/>
      <c r="AI44" s="810"/>
      <c r="AJ44" s="810"/>
      <c r="AK44" s="810"/>
      <c r="AL44" s="810"/>
      <c r="AM44" s="810"/>
      <c r="AN44" s="810"/>
      <c r="AO44" s="810"/>
      <c r="AP44" s="810" t="s">
        <v>194</v>
      </c>
      <c r="AQ44" s="811"/>
      <c r="AR44" s="856">
        <f>AR42+AR43</f>
        <v>0</v>
      </c>
      <c r="AS44" s="810"/>
      <c r="AT44" s="810"/>
      <c r="AU44" s="810"/>
      <c r="AV44" s="810"/>
      <c r="AW44" s="810"/>
      <c r="AX44" s="810" t="s">
        <v>194</v>
      </c>
      <c r="AY44" s="811"/>
      <c r="AZ44" s="856">
        <f>X44+AG44+AR44</f>
        <v>0</v>
      </c>
      <c r="BA44" s="810"/>
      <c r="BB44" s="810"/>
      <c r="BC44" s="810"/>
      <c r="BD44" s="810"/>
      <c r="BE44" s="810"/>
      <c r="BF44" s="810"/>
      <c r="BG44" s="810" t="s">
        <v>194</v>
      </c>
      <c r="BH44" s="811"/>
      <c r="BI44" s="456"/>
      <c r="BJ44" s="203"/>
      <c r="BK44" s="203"/>
      <c r="BL44" s="203"/>
      <c r="BM44" s="457"/>
    </row>
    <row r="45" spans="1:65" ht="15" customHeight="1">
      <c r="A45" s="871"/>
      <c r="B45" s="872"/>
      <c r="C45" s="827" t="s">
        <v>197</v>
      </c>
      <c r="D45" s="794"/>
      <c r="E45" s="794"/>
      <c r="F45" s="794"/>
      <c r="G45" s="794"/>
      <c r="H45" s="794"/>
      <c r="I45" s="794"/>
      <c r="J45" s="794"/>
      <c r="K45" s="794"/>
      <c r="L45" s="794"/>
      <c r="M45" s="794"/>
      <c r="N45" s="795"/>
      <c r="O45" s="879" t="s">
        <v>186</v>
      </c>
      <c r="P45" s="880"/>
      <c r="Q45" s="880"/>
      <c r="R45" s="880"/>
      <c r="S45" s="880"/>
      <c r="T45" s="880"/>
      <c r="U45" s="880"/>
      <c r="V45" s="880"/>
      <c r="W45" s="881"/>
      <c r="X45" s="859"/>
      <c r="Y45" s="800"/>
      <c r="Z45" s="800"/>
      <c r="AA45" s="800"/>
      <c r="AB45" s="800"/>
      <c r="AC45" s="800"/>
      <c r="AD45" s="800"/>
      <c r="AE45" s="800" t="s">
        <v>194</v>
      </c>
      <c r="AF45" s="801"/>
      <c r="AG45" s="799"/>
      <c r="AH45" s="800"/>
      <c r="AI45" s="800"/>
      <c r="AJ45" s="800"/>
      <c r="AK45" s="800"/>
      <c r="AL45" s="800"/>
      <c r="AM45" s="800"/>
      <c r="AN45" s="800"/>
      <c r="AO45" s="800"/>
      <c r="AP45" s="800" t="s">
        <v>194</v>
      </c>
      <c r="AQ45" s="801"/>
      <c r="AR45" s="799"/>
      <c r="AS45" s="800"/>
      <c r="AT45" s="800"/>
      <c r="AU45" s="800"/>
      <c r="AV45" s="800"/>
      <c r="AW45" s="800"/>
      <c r="AX45" s="800" t="s">
        <v>194</v>
      </c>
      <c r="AY45" s="801"/>
      <c r="AZ45" s="866">
        <f>X45+AG45+AR45</f>
        <v>0</v>
      </c>
      <c r="BA45" s="867"/>
      <c r="BB45" s="867"/>
      <c r="BC45" s="867"/>
      <c r="BD45" s="867"/>
      <c r="BE45" s="867"/>
      <c r="BF45" s="867"/>
      <c r="BG45" s="867" t="s">
        <v>194</v>
      </c>
      <c r="BH45" s="868"/>
      <c r="BI45" s="456"/>
      <c r="BJ45" s="203"/>
      <c r="BK45" s="203"/>
      <c r="BL45" s="203"/>
      <c r="BM45" s="457"/>
    </row>
    <row r="46" spans="1:65" ht="15" customHeight="1">
      <c r="A46" s="871"/>
      <c r="B46" s="850" t="s">
        <v>198</v>
      </c>
      <c r="C46" s="827" t="s">
        <v>188</v>
      </c>
      <c r="D46" s="794"/>
      <c r="E46" s="794"/>
      <c r="F46" s="794"/>
      <c r="G46" s="794"/>
      <c r="H46" s="794"/>
      <c r="I46" s="794"/>
      <c r="J46" s="794"/>
      <c r="K46" s="794"/>
      <c r="L46" s="794"/>
      <c r="M46" s="794"/>
      <c r="N46" s="795"/>
      <c r="O46" s="827" t="s">
        <v>189</v>
      </c>
      <c r="P46" s="794"/>
      <c r="Q46" s="794"/>
      <c r="R46" s="794"/>
      <c r="S46" s="794"/>
      <c r="T46" s="794"/>
      <c r="U46" s="794"/>
      <c r="V46" s="794"/>
      <c r="W46" s="853"/>
      <c r="X46" s="854" t="s">
        <v>190</v>
      </c>
      <c r="Y46" s="794"/>
      <c r="Z46" s="794"/>
      <c r="AA46" s="794"/>
      <c r="AB46" s="794"/>
      <c r="AC46" s="794"/>
      <c r="AD46" s="794"/>
      <c r="AE46" s="794"/>
      <c r="AF46" s="795"/>
      <c r="AG46" s="828" t="s">
        <v>191</v>
      </c>
      <c r="AH46" s="794"/>
      <c r="AI46" s="794"/>
      <c r="AJ46" s="794"/>
      <c r="AK46" s="794"/>
      <c r="AL46" s="794"/>
      <c r="AM46" s="794"/>
      <c r="AN46" s="794"/>
      <c r="AO46" s="794"/>
      <c r="AP46" s="794"/>
      <c r="AQ46" s="794"/>
      <c r="AR46" s="793" t="s">
        <v>192</v>
      </c>
      <c r="AS46" s="855"/>
      <c r="AT46" s="855"/>
      <c r="AU46" s="855"/>
      <c r="AV46" s="855"/>
      <c r="AW46" s="855"/>
      <c r="AX46" s="855"/>
      <c r="AY46" s="855"/>
      <c r="AZ46" s="827" t="s">
        <v>180</v>
      </c>
      <c r="BA46" s="794"/>
      <c r="BB46" s="794"/>
      <c r="BC46" s="794"/>
      <c r="BD46" s="794"/>
      <c r="BE46" s="794"/>
      <c r="BF46" s="794"/>
      <c r="BG46" s="794"/>
      <c r="BH46" s="795"/>
      <c r="BI46" s="456"/>
      <c r="BJ46" s="203"/>
      <c r="BK46" s="203"/>
      <c r="BL46" s="203"/>
      <c r="BM46" s="457"/>
    </row>
    <row r="47" spans="1:65" ht="15" customHeight="1">
      <c r="A47" s="871"/>
      <c r="B47" s="851"/>
      <c r="C47" s="860" t="s">
        <v>199</v>
      </c>
      <c r="D47" s="861"/>
      <c r="E47" s="861"/>
      <c r="F47" s="861"/>
      <c r="G47" s="861"/>
      <c r="H47" s="861"/>
      <c r="I47" s="861"/>
      <c r="J47" s="861"/>
      <c r="K47" s="861"/>
      <c r="L47" s="861"/>
      <c r="M47" s="861"/>
      <c r="N47" s="862"/>
      <c r="O47" s="799"/>
      <c r="P47" s="800"/>
      <c r="Q47" s="800"/>
      <c r="R47" s="800"/>
      <c r="S47" s="800"/>
      <c r="T47" s="800"/>
      <c r="U47" s="800"/>
      <c r="V47" s="800" t="s">
        <v>477</v>
      </c>
      <c r="W47" s="858"/>
      <c r="X47" s="859"/>
      <c r="Y47" s="800"/>
      <c r="Z47" s="800"/>
      <c r="AA47" s="800"/>
      <c r="AB47" s="800"/>
      <c r="AC47" s="800"/>
      <c r="AD47" s="800"/>
      <c r="AE47" s="800" t="s">
        <v>477</v>
      </c>
      <c r="AF47" s="801"/>
      <c r="AG47" s="799"/>
      <c r="AH47" s="800"/>
      <c r="AI47" s="800"/>
      <c r="AJ47" s="800"/>
      <c r="AK47" s="800"/>
      <c r="AL47" s="800"/>
      <c r="AM47" s="800"/>
      <c r="AN47" s="800"/>
      <c r="AO47" s="800"/>
      <c r="AP47" s="800" t="s">
        <v>477</v>
      </c>
      <c r="AQ47" s="801"/>
      <c r="AR47" s="799"/>
      <c r="AS47" s="800"/>
      <c r="AT47" s="800"/>
      <c r="AU47" s="800"/>
      <c r="AV47" s="800"/>
      <c r="AW47" s="800"/>
      <c r="AX47" s="800" t="s">
        <v>477</v>
      </c>
      <c r="AY47" s="801"/>
      <c r="AZ47" s="856">
        <f>X47+AG47+AR47</f>
        <v>0</v>
      </c>
      <c r="BA47" s="800"/>
      <c r="BB47" s="800"/>
      <c r="BC47" s="800"/>
      <c r="BD47" s="800"/>
      <c r="BE47" s="800"/>
      <c r="BF47" s="800"/>
      <c r="BG47" s="810" t="s">
        <v>194</v>
      </c>
      <c r="BH47" s="811"/>
      <c r="BI47" s="456"/>
      <c r="BJ47" s="203"/>
      <c r="BK47" s="203"/>
      <c r="BL47" s="203"/>
      <c r="BM47" s="457"/>
    </row>
    <row r="48" spans="1:65" ht="15" customHeight="1">
      <c r="A48" s="871"/>
      <c r="B48" s="851"/>
      <c r="C48" s="850" t="s">
        <v>200</v>
      </c>
      <c r="D48" s="827" t="s">
        <v>739</v>
      </c>
      <c r="E48" s="794"/>
      <c r="F48" s="794"/>
      <c r="G48" s="794"/>
      <c r="H48" s="794"/>
      <c r="I48" s="794"/>
      <c r="J48" s="794"/>
      <c r="K48" s="794"/>
      <c r="L48" s="794"/>
      <c r="M48" s="794"/>
      <c r="N48" s="795"/>
      <c r="O48" s="863" t="s">
        <v>484</v>
      </c>
      <c r="P48" s="864"/>
      <c r="Q48" s="864"/>
      <c r="R48" s="864"/>
      <c r="S48" s="864"/>
      <c r="T48" s="864"/>
      <c r="U48" s="864"/>
      <c r="V48" s="864"/>
      <c r="W48" s="864"/>
      <c r="X48" s="864"/>
      <c r="Y48" s="864"/>
      <c r="Z48" s="864"/>
      <c r="AA48" s="864"/>
      <c r="AB48" s="864"/>
      <c r="AC48" s="864"/>
      <c r="AD48" s="864"/>
      <c r="AE48" s="864"/>
      <c r="AF48" s="865"/>
      <c r="AG48" s="458"/>
      <c r="AH48" s="459"/>
      <c r="AI48" s="459"/>
      <c r="AJ48" s="459"/>
      <c r="AK48" s="459"/>
      <c r="AL48" s="459"/>
      <c r="AM48" s="459"/>
      <c r="AN48" s="459"/>
      <c r="AO48" s="459"/>
      <c r="AP48" s="459"/>
      <c r="AQ48" s="460"/>
      <c r="AR48" s="460"/>
      <c r="AS48" s="460"/>
      <c r="AT48" s="460"/>
      <c r="AU48" s="460"/>
      <c r="AV48" s="460"/>
      <c r="AW48" s="460"/>
      <c r="AX48" s="460"/>
      <c r="AY48" s="460"/>
      <c r="AZ48" s="460"/>
      <c r="BA48" s="460"/>
      <c r="BB48" s="460"/>
      <c r="BC48" s="460"/>
      <c r="BD48" s="460"/>
      <c r="BE48" s="460"/>
      <c r="BF48" s="460"/>
      <c r="BG48" s="460"/>
      <c r="BH48" s="461"/>
      <c r="BI48" s="456"/>
      <c r="BJ48" s="203"/>
      <c r="BK48" s="203"/>
      <c r="BL48" s="203"/>
      <c r="BM48" s="457"/>
    </row>
    <row r="49" spans="1:65" ht="15" customHeight="1">
      <c r="A49" s="871"/>
      <c r="B49" s="851"/>
      <c r="C49" s="851"/>
      <c r="D49" s="857"/>
      <c r="E49" s="846"/>
      <c r="F49" s="846"/>
      <c r="G49" s="846"/>
      <c r="H49" s="846"/>
      <c r="I49" s="846"/>
      <c r="J49" s="846"/>
      <c r="K49" s="846"/>
      <c r="L49" s="846"/>
      <c r="M49" s="846"/>
      <c r="N49" s="847"/>
      <c r="O49" s="799"/>
      <c r="P49" s="800"/>
      <c r="Q49" s="800"/>
      <c r="R49" s="800"/>
      <c r="S49" s="800"/>
      <c r="T49" s="800"/>
      <c r="U49" s="800"/>
      <c r="V49" s="800"/>
      <c r="W49" s="800"/>
      <c r="X49" s="800"/>
      <c r="Y49" s="800"/>
      <c r="Z49" s="800"/>
      <c r="AA49" s="800"/>
      <c r="AB49" s="800"/>
      <c r="AC49" s="800"/>
      <c r="AD49" s="800"/>
      <c r="AE49" s="800" t="s">
        <v>201</v>
      </c>
      <c r="AF49" s="801"/>
      <c r="AG49" s="462"/>
      <c r="AH49" s="700"/>
      <c r="AI49" s="700"/>
      <c r="AJ49" s="700"/>
      <c r="AK49" s="700"/>
      <c r="AL49" s="700"/>
      <c r="AM49" s="701"/>
      <c r="AN49" s="701"/>
      <c r="AO49" s="701"/>
      <c r="AP49" s="701"/>
      <c r="AQ49" s="702"/>
      <c r="AR49" s="702"/>
      <c r="AS49" s="702"/>
      <c r="AT49" s="702"/>
      <c r="AU49" s="702"/>
      <c r="AV49" s="702"/>
      <c r="AW49" s="702"/>
      <c r="AX49" s="702"/>
      <c r="AY49" s="702"/>
      <c r="AZ49" s="702"/>
      <c r="BA49" s="702"/>
      <c r="BB49" s="702"/>
      <c r="BC49" s="702"/>
      <c r="BD49" s="702"/>
      <c r="BE49" s="702"/>
      <c r="BF49" s="702"/>
      <c r="BG49" s="702"/>
      <c r="BH49" s="463"/>
      <c r="BI49" s="456"/>
      <c r="BJ49" s="203"/>
      <c r="BK49" s="203"/>
      <c r="BL49" s="203"/>
      <c r="BM49" s="457"/>
    </row>
    <row r="50" spans="1:65" ht="15" customHeight="1">
      <c r="A50" s="871"/>
      <c r="B50" s="851"/>
      <c r="C50" s="851"/>
      <c r="D50" s="857"/>
      <c r="E50" s="846"/>
      <c r="F50" s="846"/>
      <c r="G50" s="846"/>
      <c r="H50" s="846"/>
      <c r="I50" s="846"/>
      <c r="J50" s="846"/>
      <c r="K50" s="846"/>
      <c r="L50" s="846"/>
      <c r="M50" s="846"/>
      <c r="N50" s="847"/>
      <c r="O50" s="799"/>
      <c r="P50" s="800"/>
      <c r="Q50" s="800"/>
      <c r="R50" s="800"/>
      <c r="S50" s="800"/>
      <c r="T50" s="800"/>
      <c r="U50" s="800"/>
      <c r="V50" s="800"/>
      <c r="W50" s="800"/>
      <c r="X50" s="800"/>
      <c r="Y50" s="800"/>
      <c r="Z50" s="800"/>
      <c r="AA50" s="800"/>
      <c r="AB50" s="800"/>
      <c r="AC50" s="800"/>
      <c r="AD50" s="800"/>
      <c r="AE50" s="800" t="s">
        <v>201</v>
      </c>
      <c r="AF50" s="801"/>
      <c r="AG50" s="464"/>
      <c r="AH50" s="703"/>
      <c r="AI50" s="703"/>
      <c r="AJ50" s="703"/>
      <c r="AK50" s="703"/>
      <c r="AL50" s="703"/>
      <c r="AM50" s="157"/>
      <c r="AN50" s="157"/>
      <c r="AO50" s="157"/>
      <c r="AP50" s="157"/>
      <c r="AQ50" s="702"/>
      <c r="AR50" s="702"/>
      <c r="AS50" s="702"/>
      <c r="AT50" s="702"/>
      <c r="AU50" s="702"/>
      <c r="AV50" s="702"/>
      <c r="AW50" s="702"/>
      <c r="AX50" s="702"/>
      <c r="AY50" s="702"/>
      <c r="AZ50" s="702"/>
      <c r="BA50" s="702"/>
      <c r="BB50" s="702"/>
      <c r="BC50" s="702"/>
      <c r="BD50" s="702"/>
      <c r="BE50" s="702"/>
      <c r="BF50" s="702"/>
      <c r="BG50" s="702"/>
      <c r="BH50" s="463"/>
      <c r="BI50" s="456"/>
      <c r="BJ50" s="203"/>
      <c r="BK50" s="203"/>
      <c r="BL50" s="203"/>
      <c r="BM50" s="457"/>
    </row>
    <row r="51" spans="1:65" ht="15" customHeight="1">
      <c r="A51" s="871"/>
      <c r="B51" s="851"/>
      <c r="C51" s="852"/>
      <c r="D51" s="857"/>
      <c r="E51" s="846"/>
      <c r="F51" s="846"/>
      <c r="G51" s="846"/>
      <c r="H51" s="846"/>
      <c r="I51" s="846"/>
      <c r="J51" s="846"/>
      <c r="K51" s="846"/>
      <c r="L51" s="846"/>
      <c r="M51" s="846"/>
      <c r="N51" s="847"/>
      <c r="O51" s="799"/>
      <c r="P51" s="800"/>
      <c r="Q51" s="800"/>
      <c r="R51" s="800"/>
      <c r="S51" s="800"/>
      <c r="T51" s="800"/>
      <c r="U51" s="800"/>
      <c r="V51" s="800"/>
      <c r="W51" s="800"/>
      <c r="X51" s="800"/>
      <c r="Y51" s="800"/>
      <c r="Z51" s="800"/>
      <c r="AA51" s="800"/>
      <c r="AB51" s="800"/>
      <c r="AC51" s="800"/>
      <c r="AD51" s="800"/>
      <c r="AE51" s="800" t="s">
        <v>201</v>
      </c>
      <c r="AF51" s="801"/>
      <c r="AG51" s="465"/>
      <c r="AH51" s="465"/>
      <c r="AI51" s="465"/>
      <c r="AJ51" s="465"/>
      <c r="AK51" s="465"/>
      <c r="AL51" s="465"/>
      <c r="AM51" s="397"/>
      <c r="AN51" s="397"/>
      <c r="AO51" s="397"/>
      <c r="AP51" s="397"/>
      <c r="AQ51" s="466"/>
      <c r="AR51" s="466"/>
      <c r="AS51" s="466"/>
      <c r="AT51" s="466"/>
      <c r="AU51" s="466"/>
      <c r="AV51" s="466"/>
      <c r="AW51" s="466"/>
      <c r="AX51" s="466"/>
      <c r="AY51" s="466"/>
      <c r="AZ51" s="466"/>
      <c r="BA51" s="466"/>
      <c r="BB51" s="466"/>
      <c r="BC51" s="466"/>
      <c r="BD51" s="466"/>
      <c r="BE51" s="466"/>
      <c r="BF51" s="466"/>
      <c r="BG51" s="466"/>
      <c r="BH51" s="467"/>
      <c r="BI51" s="456"/>
      <c r="BJ51" s="203"/>
      <c r="BK51" s="203"/>
      <c r="BL51" s="203"/>
      <c r="BM51" s="457"/>
    </row>
    <row r="52" spans="1:65" ht="15" customHeight="1">
      <c r="A52" s="871"/>
      <c r="B52" s="825"/>
      <c r="C52" s="850" t="s">
        <v>202</v>
      </c>
      <c r="D52" s="827" t="s">
        <v>188</v>
      </c>
      <c r="E52" s="828"/>
      <c r="F52" s="828"/>
      <c r="G52" s="828"/>
      <c r="H52" s="828"/>
      <c r="I52" s="828"/>
      <c r="J52" s="828"/>
      <c r="K52" s="828"/>
      <c r="L52" s="828"/>
      <c r="M52" s="828"/>
      <c r="N52" s="829"/>
      <c r="O52" s="827" t="s">
        <v>483</v>
      </c>
      <c r="P52" s="828"/>
      <c r="Q52" s="828"/>
      <c r="R52" s="828"/>
      <c r="S52" s="828"/>
      <c r="T52" s="828"/>
      <c r="U52" s="828"/>
      <c r="V52" s="828"/>
      <c r="W52" s="829"/>
      <c r="X52" s="827" t="s">
        <v>482</v>
      </c>
      <c r="Y52" s="828"/>
      <c r="Z52" s="828"/>
      <c r="AA52" s="828"/>
      <c r="AB52" s="828"/>
      <c r="AC52" s="828"/>
      <c r="AD52" s="828"/>
      <c r="AE52" s="828"/>
      <c r="AF52" s="829"/>
      <c r="AG52" s="827" t="s">
        <v>481</v>
      </c>
      <c r="AH52" s="828"/>
      <c r="AI52" s="828"/>
      <c r="AJ52" s="828"/>
      <c r="AK52" s="828"/>
      <c r="AL52" s="828"/>
      <c r="AM52" s="828"/>
      <c r="AN52" s="828"/>
      <c r="AO52" s="828"/>
      <c r="AP52" s="828"/>
      <c r="AQ52" s="829"/>
      <c r="AR52" s="827" t="s">
        <v>480</v>
      </c>
      <c r="AS52" s="828"/>
      <c r="AT52" s="828"/>
      <c r="AU52" s="828"/>
      <c r="AV52" s="828"/>
      <c r="AW52" s="828"/>
      <c r="AX52" s="828"/>
      <c r="AY52" s="829"/>
      <c r="AZ52" s="827" t="s">
        <v>479</v>
      </c>
      <c r="BA52" s="828"/>
      <c r="BB52" s="828"/>
      <c r="BC52" s="828"/>
      <c r="BD52" s="828"/>
      <c r="BE52" s="828"/>
      <c r="BF52" s="828"/>
      <c r="BG52" s="828"/>
      <c r="BH52" s="829"/>
      <c r="BI52" s="456"/>
      <c r="BJ52" s="203"/>
      <c r="BK52" s="203"/>
      <c r="BL52" s="203"/>
      <c r="BM52" s="457"/>
    </row>
    <row r="53" spans="1:65" ht="15" customHeight="1">
      <c r="A53" s="871"/>
      <c r="B53" s="825"/>
      <c r="C53" s="851"/>
      <c r="D53" s="796" t="s">
        <v>203</v>
      </c>
      <c r="E53" s="846"/>
      <c r="F53" s="846"/>
      <c r="G53" s="846"/>
      <c r="H53" s="846"/>
      <c r="I53" s="846"/>
      <c r="J53" s="846"/>
      <c r="K53" s="846"/>
      <c r="L53" s="846"/>
      <c r="M53" s="846"/>
      <c r="N53" s="847"/>
      <c r="O53" s="848"/>
      <c r="P53" s="849"/>
      <c r="Q53" s="849"/>
      <c r="R53" s="849"/>
      <c r="S53" s="849"/>
      <c r="T53" s="849"/>
      <c r="U53" s="849"/>
      <c r="V53" s="800" t="s">
        <v>201</v>
      </c>
      <c r="W53" s="801"/>
      <c r="X53" s="848"/>
      <c r="Y53" s="849"/>
      <c r="Z53" s="849"/>
      <c r="AA53" s="849"/>
      <c r="AB53" s="849"/>
      <c r="AC53" s="849"/>
      <c r="AD53" s="849"/>
      <c r="AE53" s="800" t="s">
        <v>201</v>
      </c>
      <c r="AF53" s="801"/>
      <c r="AG53" s="799"/>
      <c r="AH53" s="800"/>
      <c r="AI53" s="800"/>
      <c r="AJ53" s="800"/>
      <c r="AK53" s="800"/>
      <c r="AL53" s="800"/>
      <c r="AM53" s="800"/>
      <c r="AN53" s="800"/>
      <c r="AO53" s="800"/>
      <c r="AP53" s="800" t="s">
        <v>201</v>
      </c>
      <c r="AQ53" s="801"/>
      <c r="AR53" s="799"/>
      <c r="AS53" s="800"/>
      <c r="AT53" s="800"/>
      <c r="AU53" s="800"/>
      <c r="AV53" s="800"/>
      <c r="AW53" s="800"/>
      <c r="AX53" s="800" t="s">
        <v>201</v>
      </c>
      <c r="AY53" s="801"/>
      <c r="AZ53" s="799"/>
      <c r="BA53" s="800"/>
      <c r="BB53" s="800"/>
      <c r="BC53" s="800"/>
      <c r="BD53" s="800"/>
      <c r="BE53" s="800"/>
      <c r="BF53" s="800"/>
      <c r="BG53" s="800" t="s">
        <v>201</v>
      </c>
      <c r="BH53" s="801"/>
      <c r="BI53" s="456"/>
      <c r="BJ53" s="203"/>
      <c r="BK53" s="203"/>
      <c r="BL53" s="203"/>
      <c r="BM53" s="457"/>
    </row>
    <row r="54" spans="1:65" ht="15" customHeight="1">
      <c r="A54" s="871"/>
      <c r="B54" s="825"/>
      <c r="C54" s="851"/>
      <c r="D54" s="796" t="s">
        <v>204</v>
      </c>
      <c r="E54" s="846"/>
      <c r="F54" s="846"/>
      <c r="G54" s="846"/>
      <c r="H54" s="846"/>
      <c r="I54" s="846"/>
      <c r="J54" s="846"/>
      <c r="K54" s="846"/>
      <c r="L54" s="846"/>
      <c r="M54" s="846"/>
      <c r="N54" s="847"/>
      <c r="O54" s="848"/>
      <c r="P54" s="849"/>
      <c r="Q54" s="849"/>
      <c r="R54" s="849"/>
      <c r="S54" s="849"/>
      <c r="T54" s="849"/>
      <c r="U54" s="849"/>
      <c r="V54" s="800" t="s">
        <v>201</v>
      </c>
      <c r="W54" s="801"/>
      <c r="X54" s="848"/>
      <c r="Y54" s="849"/>
      <c r="Z54" s="849"/>
      <c r="AA54" s="849"/>
      <c r="AB54" s="849"/>
      <c r="AC54" s="849"/>
      <c r="AD54" s="849"/>
      <c r="AE54" s="800" t="s">
        <v>201</v>
      </c>
      <c r="AF54" s="801"/>
      <c r="AG54" s="799"/>
      <c r="AH54" s="800"/>
      <c r="AI54" s="800"/>
      <c r="AJ54" s="800"/>
      <c r="AK54" s="800"/>
      <c r="AL54" s="800"/>
      <c r="AM54" s="800"/>
      <c r="AN54" s="800"/>
      <c r="AO54" s="800"/>
      <c r="AP54" s="800" t="s">
        <v>201</v>
      </c>
      <c r="AQ54" s="801"/>
      <c r="AR54" s="799"/>
      <c r="AS54" s="800"/>
      <c r="AT54" s="800"/>
      <c r="AU54" s="800"/>
      <c r="AV54" s="800"/>
      <c r="AW54" s="800"/>
      <c r="AX54" s="800" t="s">
        <v>201</v>
      </c>
      <c r="AY54" s="801"/>
      <c r="AZ54" s="799"/>
      <c r="BA54" s="800"/>
      <c r="BB54" s="800"/>
      <c r="BC54" s="800"/>
      <c r="BD54" s="800"/>
      <c r="BE54" s="800"/>
      <c r="BF54" s="800"/>
      <c r="BG54" s="800" t="s">
        <v>201</v>
      </c>
      <c r="BH54" s="801"/>
      <c r="BI54" s="456"/>
      <c r="BJ54" s="203"/>
      <c r="BK54" s="203"/>
      <c r="BL54" s="203"/>
      <c r="BM54" s="457"/>
    </row>
    <row r="55" spans="1:65" ht="15" customHeight="1">
      <c r="A55" s="871"/>
      <c r="B55" s="825"/>
      <c r="C55" s="852"/>
      <c r="D55" s="796" t="s">
        <v>205</v>
      </c>
      <c r="E55" s="846"/>
      <c r="F55" s="846"/>
      <c r="G55" s="846"/>
      <c r="H55" s="846"/>
      <c r="I55" s="846"/>
      <c r="J55" s="846"/>
      <c r="K55" s="846"/>
      <c r="L55" s="846"/>
      <c r="M55" s="846"/>
      <c r="N55" s="847"/>
      <c r="O55" s="848"/>
      <c r="P55" s="849"/>
      <c r="Q55" s="849"/>
      <c r="R55" s="849"/>
      <c r="S55" s="849"/>
      <c r="T55" s="849"/>
      <c r="U55" s="849"/>
      <c r="V55" s="800" t="s">
        <v>201</v>
      </c>
      <c r="W55" s="801"/>
      <c r="X55" s="848"/>
      <c r="Y55" s="849"/>
      <c r="Z55" s="849"/>
      <c r="AA55" s="849"/>
      <c r="AB55" s="849"/>
      <c r="AC55" s="849"/>
      <c r="AD55" s="849"/>
      <c r="AE55" s="800" t="s">
        <v>201</v>
      </c>
      <c r="AF55" s="801"/>
      <c r="AG55" s="799"/>
      <c r="AH55" s="800"/>
      <c r="AI55" s="800"/>
      <c r="AJ55" s="800"/>
      <c r="AK55" s="800"/>
      <c r="AL55" s="800"/>
      <c r="AM55" s="800"/>
      <c r="AN55" s="800"/>
      <c r="AO55" s="800"/>
      <c r="AP55" s="800" t="s">
        <v>201</v>
      </c>
      <c r="AQ55" s="801"/>
      <c r="AR55" s="799"/>
      <c r="AS55" s="800"/>
      <c r="AT55" s="800"/>
      <c r="AU55" s="800"/>
      <c r="AV55" s="800"/>
      <c r="AW55" s="800"/>
      <c r="AX55" s="800" t="s">
        <v>201</v>
      </c>
      <c r="AY55" s="801"/>
      <c r="AZ55" s="799"/>
      <c r="BA55" s="800"/>
      <c r="BB55" s="800"/>
      <c r="BC55" s="800"/>
      <c r="BD55" s="800"/>
      <c r="BE55" s="800"/>
      <c r="BF55" s="800"/>
      <c r="BG55" s="800" t="s">
        <v>201</v>
      </c>
      <c r="BH55" s="801"/>
      <c r="BI55" s="456"/>
      <c r="BJ55" s="203"/>
      <c r="BK55" s="203"/>
      <c r="BL55" s="203"/>
      <c r="BM55" s="457"/>
    </row>
    <row r="56" spans="1:65" ht="15" customHeight="1">
      <c r="A56" s="871"/>
      <c r="B56" s="824" t="s">
        <v>206</v>
      </c>
      <c r="C56" s="827" t="s">
        <v>207</v>
      </c>
      <c r="D56" s="794"/>
      <c r="E56" s="794"/>
      <c r="F56" s="794"/>
      <c r="G56" s="794"/>
      <c r="H56" s="794"/>
      <c r="I56" s="795"/>
      <c r="J56" s="827" t="s">
        <v>208</v>
      </c>
      <c r="K56" s="828"/>
      <c r="L56" s="828"/>
      <c r="M56" s="828"/>
      <c r="N56" s="828"/>
      <c r="O56" s="828"/>
      <c r="P56" s="828"/>
      <c r="Q56" s="828"/>
      <c r="R56" s="828"/>
      <c r="S56" s="828"/>
      <c r="T56" s="828"/>
      <c r="U56" s="829"/>
      <c r="V56" s="827" t="s">
        <v>613</v>
      </c>
      <c r="W56" s="828"/>
      <c r="X56" s="828"/>
      <c r="Y56" s="828"/>
      <c r="Z56" s="828"/>
      <c r="AA56" s="828"/>
      <c r="AB56" s="828"/>
      <c r="AC56" s="828"/>
      <c r="AD56" s="828"/>
      <c r="AE56" s="828"/>
      <c r="AF56" s="828"/>
      <c r="AG56" s="829"/>
      <c r="AH56" s="468"/>
      <c r="AI56" s="469"/>
      <c r="AJ56" s="469"/>
      <c r="AK56" s="469"/>
      <c r="AL56" s="469"/>
      <c r="AM56" s="469"/>
      <c r="AN56" s="469"/>
      <c r="AO56" s="469"/>
      <c r="AP56" s="469"/>
      <c r="AQ56" s="469"/>
      <c r="AR56" s="470"/>
      <c r="AS56" s="470"/>
      <c r="AT56" s="470"/>
      <c r="AU56" s="470"/>
      <c r="AV56" s="470"/>
      <c r="AW56" s="470"/>
      <c r="AX56" s="470"/>
      <c r="AY56" s="470"/>
      <c r="AZ56" s="470"/>
      <c r="BA56" s="470"/>
      <c r="BB56" s="470"/>
      <c r="BC56" s="470"/>
      <c r="BD56" s="470"/>
      <c r="BE56" s="470"/>
      <c r="BF56" s="470"/>
      <c r="BG56" s="470"/>
      <c r="BH56" s="471"/>
      <c r="BI56" s="456"/>
      <c r="BJ56" s="203"/>
      <c r="BK56" s="203"/>
      <c r="BL56" s="203"/>
      <c r="BM56" s="457"/>
    </row>
    <row r="57" spans="1:65" ht="11.25" customHeight="1">
      <c r="A57" s="871"/>
      <c r="B57" s="825"/>
      <c r="C57" s="830" t="s">
        <v>209</v>
      </c>
      <c r="D57" s="831"/>
      <c r="E57" s="831"/>
      <c r="F57" s="831"/>
      <c r="G57" s="831"/>
      <c r="H57" s="831"/>
      <c r="I57" s="832"/>
      <c r="J57" s="835"/>
      <c r="K57" s="836"/>
      <c r="L57" s="836"/>
      <c r="M57" s="836"/>
      <c r="N57" s="836"/>
      <c r="O57" s="836"/>
      <c r="P57" s="836"/>
      <c r="Q57" s="836"/>
      <c r="R57" s="836"/>
      <c r="S57" s="836"/>
      <c r="T57" s="836" t="s">
        <v>477</v>
      </c>
      <c r="U57" s="839"/>
      <c r="V57" s="835"/>
      <c r="W57" s="836"/>
      <c r="X57" s="836"/>
      <c r="Y57" s="836"/>
      <c r="Z57" s="836"/>
      <c r="AA57" s="836"/>
      <c r="AB57" s="836"/>
      <c r="AC57" s="836"/>
      <c r="AD57" s="836"/>
      <c r="AE57" s="836"/>
      <c r="AF57" s="836" t="s">
        <v>476</v>
      </c>
      <c r="AG57" s="839"/>
      <c r="AH57" s="472"/>
      <c r="AI57" s="704"/>
      <c r="AJ57" s="704"/>
      <c r="AK57" s="704"/>
      <c r="AL57" s="704"/>
      <c r="AM57" s="704"/>
      <c r="AN57" s="704"/>
      <c r="AO57" s="704"/>
      <c r="AP57" s="704"/>
      <c r="AQ57" s="700"/>
      <c r="AR57" s="705"/>
      <c r="AS57" s="705"/>
      <c r="AT57" s="705"/>
      <c r="AU57" s="705"/>
      <c r="AV57" s="705"/>
      <c r="AW57" s="705"/>
      <c r="AX57" s="705"/>
      <c r="AY57" s="705"/>
      <c r="AZ57" s="705"/>
      <c r="BA57" s="705"/>
      <c r="BB57" s="705"/>
      <c r="BC57" s="705"/>
      <c r="BD57" s="705"/>
      <c r="BE57" s="705"/>
      <c r="BF57" s="705"/>
      <c r="BG57" s="705"/>
      <c r="BH57" s="473"/>
      <c r="BI57" s="456"/>
      <c r="BJ57" s="203"/>
      <c r="BK57" s="203"/>
      <c r="BL57" s="203"/>
      <c r="BM57" s="457"/>
    </row>
    <row r="58" spans="1:65" ht="11.25" customHeight="1">
      <c r="A58" s="871"/>
      <c r="B58" s="825"/>
      <c r="C58" s="833"/>
      <c r="D58" s="817"/>
      <c r="E58" s="817"/>
      <c r="F58" s="817"/>
      <c r="G58" s="817"/>
      <c r="H58" s="817"/>
      <c r="I58" s="834"/>
      <c r="J58" s="837"/>
      <c r="K58" s="838"/>
      <c r="L58" s="838"/>
      <c r="M58" s="838"/>
      <c r="N58" s="838"/>
      <c r="O58" s="838"/>
      <c r="P58" s="838"/>
      <c r="Q58" s="838"/>
      <c r="R58" s="838"/>
      <c r="S58" s="838"/>
      <c r="T58" s="838"/>
      <c r="U58" s="840"/>
      <c r="V58" s="837"/>
      <c r="W58" s="838"/>
      <c r="X58" s="838"/>
      <c r="Y58" s="838"/>
      <c r="Z58" s="838"/>
      <c r="AA58" s="838"/>
      <c r="AB58" s="838"/>
      <c r="AC58" s="838"/>
      <c r="AD58" s="838"/>
      <c r="AE58" s="838"/>
      <c r="AF58" s="838"/>
      <c r="AG58" s="840"/>
      <c r="AH58" s="472"/>
      <c r="AI58" s="704"/>
      <c r="AJ58" s="704"/>
      <c r="AK58" s="704"/>
      <c r="AL58" s="704"/>
      <c r="AM58" s="704"/>
      <c r="AN58" s="704"/>
      <c r="AO58" s="704"/>
      <c r="AP58" s="704"/>
      <c r="AQ58" s="700"/>
      <c r="AR58" s="705"/>
      <c r="AS58" s="705"/>
      <c r="AT58" s="705"/>
      <c r="AU58" s="705"/>
      <c r="AV58" s="705"/>
      <c r="AW58" s="705"/>
      <c r="AX58" s="705"/>
      <c r="AY58" s="705"/>
      <c r="AZ58" s="705"/>
      <c r="BA58" s="705"/>
      <c r="BB58" s="705"/>
      <c r="BC58" s="705"/>
      <c r="BD58" s="705"/>
      <c r="BE58" s="705"/>
      <c r="BF58" s="705"/>
      <c r="BG58" s="705"/>
      <c r="BH58" s="473"/>
      <c r="BI58" s="456"/>
      <c r="BJ58" s="203"/>
      <c r="BK58" s="203"/>
      <c r="BL58" s="203"/>
      <c r="BM58" s="457"/>
    </row>
    <row r="59" spans="1:65" ht="11.25" customHeight="1">
      <c r="A59" s="871"/>
      <c r="B59" s="825"/>
      <c r="C59" s="830" t="s">
        <v>210</v>
      </c>
      <c r="D59" s="831"/>
      <c r="E59" s="831"/>
      <c r="F59" s="831"/>
      <c r="G59" s="831"/>
      <c r="H59" s="831"/>
      <c r="I59" s="832"/>
      <c r="J59" s="835"/>
      <c r="K59" s="836"/>
      <c r="L59" s="836"/>
      <c r="M59" s="836"/>
      <c r="N59" s="836"/>
      <c r="O59" s="836"/>
      <c r="P59" s="836"/>
      <c r="Q59" s="836"/>
      <c r="R59" s="836"/>
      <c r="S59" s="836"/>
      <c r="T59" s="836" t="s">
        <v>194</v>
      </c>
      <c r="U59" s="839"/>
      <c r="V59" s="835"/>
      <c r="W59" s="836"/>
      <c r="X59" s="836"/>
      <c r="Y59" s="836"/>
      <c r="Z59" s="836"/>
      <c r="AA59" s="836"/>
      <c r="AB59" s="836"/>
      <c r="AC59" s="836"/>
      <c r="AD59" s="836"/>
      <c r="AE59" s="836"/>
      <c r="AF59" s="836" t="s">
        <v>476</v>
      </c>
      <c r="AG59" s="839"/>
      <c r="AH59" s="472"/>
      <c r="AI59" s="704"/>
      <c r="AJ59" s="704"/>
      <c r="AK59" s="704"/>
      <c r="AL59" s="704"/>
      <c r="AM59" s="704"/>
      <c r="AN59" s="704"/>
      <c r="AO59" s="704"/>
      <c r="AP59" s="704"/>
      <c r="AQ59" s="700"/>
      <c r="AR59" s="705"/>
      <c r="AS59" s="705"/>
      <c r="AT59" s="705"/>
      <c r="AU59" s="705"/>
      <c r="AV59" s="705"/>
      <c r="AW59" s="705"/>
      <c r="AX59" s="705"/>
      <c r="AY59" s="705"/>
      <c r="AZ59" s="705"/>
      <c r="BA59" s="705"/>
      <c r="BB59" s="705"/>
      <c r="BC59" s="705"/>
      <c r="BD59" s="705"/>
      <c r="BE59" s="705"/>
      <c r="BF59" s="705"/>
      <c r="BG59" s="705"/>
      <c r="BH59" s="473"/>
      <c r="BI59" s="456"/>
      <c r="BJ59" s="203"/>
      <c r="BK59" s="203"/>
      <c r="BL59" s="203"/>
      <c r="BM59" s="457"/>
    </row>
    <row r="60" spans="1:65" ht="11.25" customHeight="1">
      <c r="A60" s="871"/>
      <c r="B60" s="825"/>
      <c r="C60" s="833"/>
      <c r="D60" s="817"/>
      <c r="E60" s="817"/>
      <c r="F60" s="817"/>
      <c r="G60" s="817"/>
      <c r="H60" s="817"/>
      <c r="I60" s="834"/>
      <c r="J60" s="837"/>
      <c r="K60" s="838"/>
      <c r="L60" s="838"/>
      <c r="M60" s="838"/>
      <c r="N60" s="838"/>
      <c r="O60" s="838"/>
      <c r="P60" s="838"/>
      <c r="Q60" s="838"/>
      <c r="R60" s="838"/>
      <c r="S60" s="838"/>
      <c r="T60" s="838"/>
      <c r="U60" s="840"/>
      <c r="V60" s="837"/>
      <c r="W60" s="838"/>
      <c r="X60" s="838"/>
      <c r="Y60" s="838"/>
      <c r="Z60" s="838"/>
      <c r="AA60" s="838"/>
      <c r="AB60" s="838"/>
      <c r="AC60" s="838"/>
      <c r="AD60" s="838"/>
      <c r="AE60" s="838"/>
      <c r="AF60" s="838"/>
      <c r="AG60" s="840"/>
      <c r="AH60" s="472"/>
      <c r="AI60" s="704"/>
      <c r="AJ60" s="704"/>
      <c r="AK60" s="704"/>
      <c r="AL60" s="704"/>
      <c r="AM60" s="704"/>
      <c r="AN60" s="704"/>
      <c r="AO60" s="704"/>
      <c r="AP60" s="704"/>
      <c r="AQ60" s="700"/>
      <c r="AR60" s="705"/>
      <c r="AS60" s="705"/>
      <c r="AT60" s="705"/>
      <c r="AU60" s="705"/>
      <c r="AV60" s="705"/>
      <c r="AW60" s="705"/>
      <c r="AX60" s="705"/>
      <c r="AY60" s="705"/>
      <c r="AZ60" s="705"/>
      <c r="BA60" s="705"/>
      <c r="BB60" s="705"/>
      <c r="BC60" s="705"/>
      <c r="BD60" s="705"/>
      <c r="BE60" s="705"/>
      <c r="BF60" s="705"/>
      <c r="BG60" s="705"/>
      <c r="BH60" s="473"/>
      <c r="BI60" s="456"/>
      <c r="BJ60" s="203"/>
      <c r="BK60" s="203"/>
      <c r="BL60" s="203"/>
      <c r="BM60" s="457"/>
    </row>
    <row r="61" spans="1:65" ht="15" customHeight="1">
      <c r="A61" s="871"/>
      <c r="B61" s="825"/>
      <c r="C61" s="816" t="s">
        <v>211</v>
      </c>
      <c r="D61" s="817"/>
      <c r="E61" s="817"/>
      <c r="F61" s="817"/>
      <c r="G61" s="817"/>
      <c r="H61" s="817"/>
      <c r="I61" s="817"/>
      <c r="J61" s="799"/>
      <c r="K61" s="800"/>
      <c r="L61" s="800"/>
      <c r="M61" s="800"/>
      <c r="N61" s="800"/>
      <c r="O61" s="800"/>
      <c r="P61" s="800"/>
      <c r="Q61" s="800"/>
      <c r="R61" s="800"/>
      <c r="S61" s="800"/>
      <c r="T61" s="800" t="s">
        <v>194</v>
      </c>
      <c r="U61" s="801"/>
      <c r="V61" s="799"/>
      <c r="W61" s="800"/>
      <c r="X61" s="800"/>
      <c r="Y61" s="800"/>
      <c r="Z61" s="800"/>
      <c r="AA61" s="800"/>
      <c r="AB61" s="800"/>
      <c r="AC61" s="800"/>
      <c r="AD61" s="800"/>
      <c r="AE61" s="800"/>
      <c r="AF61" s="800" t="s">
        <v>476</v>
      </c>
      <c r="AG61" s="801"/>
      <c r="AH61" s="474"/>
      <c r="AI61" s="475"/>
      <c r="AJ61" s="475"/>
      <c r="AK61" s="475"/>
      <c r="AL61" s="475"/>
      <c r="AM61" s="475"/>
      <c r="AN61" s="475"/>
      <c r="AO61" s="475"/>
      <c r="AP61" s="475"/>
      <c r="AQ61" s="476"/>
      <c r="AR61" s="477"/>
      <c r="AS61" s="477"/>
      <c r="AT61" s="477"/>
      <c r="AU61" s="477"/>
      <c r="AV61" s="477"/>
      <c r="AW61" s="477"/>
      <c r="AX61" s="477"/>
      <c r="AY61" s="477"/>
      <c r="AZ61" s="477"/>
      <c r="BA61" s="477"/>
      <c r="BB61" s="477"/>
      <c r="BC61" s="477"/>
      <c r="BD61" s="477"/>
      <c r="BE61" s="477"/>
      <c r="BF61" s="477"/>
      <c r="BG61" s="477"/>
      <c r="BH61" s="478"/>
      <c r="BI61" s="456"/>
      <c r="BJ61" s="203"/>
      <c r="BK61" s="203"/>
      <c r="BL61" s="203"/>
      <c r="BM61" s="457"/>
    </row>
    <row r="62" spans="1:65" ht="11.25" customHeight="1">
      <c r="A62" s="871"/>
      <c r="B62" s="825"/>
      <c r="C62" s="842" t="s">
        <v>207</v>
      </c>
      <c r="D62" s="842"/>
      <c r="E62" s="842"/>
      <c r="F62" s="842"/>
      <c r="G62" s="842"/>
      <c r="H62" s="842"/>
      <c r="I62" s="843"/>
      <c r="J62" s="818" t="s">
        <v>212</v>
      </c>
      <c r="K62" s="819"/>
      <c r="L62" s="819"/>
      <c r="M62" s="819"/>
      <c r="N62" s="819"/>
      <c r="O62" s="819"/>
      <c r="P62" s="819"/>
      <c r="Q62" s="819"/>
      <c r="R62" s="819"/>
      <c r="S62" s="819"/>
      <c r="T62" s="819"/>
      <c r="U62" s="820"/>
      <c r="V62" s="818" t="s">
        <v>475</v>
      </c>
      <c r="W62" s="819"/>
      <c r="X62" s="819"/>
      <c r="Y62" s="819"/>
      <c r="Z62" s="819"/>
      <c r="AA62" s="819"/>
      <c r="AB62" s="819"/>
      <c r="AC62" s="819"/>
      <c r="AD62" s="819"/>
      <c r="AE62" s="819"/>
      <c r="AF62" s="819"/>
      <c r="AG62" s="819"/>
      <c r="AH62" s="479"/>
      <c r="AI62" s="479"/>
      <c r="AJ62" s="698"/>
      <c r="AK62" s="698"/>
      <c r="AL62" s="479"/>
      <c r="AM62" s="479"/>
      <c r="AN62" s="479"/>
      <c r="AO62" s="479"/>
      <c r="AP62" s="479"/>
      <c r="AQ62" s="479"/>
      <c r="AR62" s="479"/>
      <c r="AS62" s="480"/>
      <c r="AT62" s="481"/>
      <c r="AU62" s="481"/>
      <c r="AV62" s="481"/>
      <c r="AW62" s="481"/>
      <c r="AX62" s="481"/>
      <c r="AY62" s="481"/>
      <c r="AZ62" s="470"/>
      <c r="BA62" s="402"/>
      <c r="BB62" s="402"/>
      <c r="BC62" s="402"/>
      <c r="BD62" s="402"/>
      <c r="BE62" s="402"/>
      <c r="BF62" s="402"/>
      <c r="BG62" s="402"/>
      <c r="BH62" s="400"/>
      <c r="BI62" s="456"/>
      <c r="BJ62" s="203"/>
      <c r="BK62" s="203"/>
      <c r="BL62" s="203"/>
      <c r="BM62" s="457"/>
    </row>
    <row r="63" spans="1:65" ht="10.5" customHeight="1">
      <c r="A63" s="871"/>
      <c r="B63" s="825"/>
      <c r="C63" s="844"/>
      <c r="D63" s="844"/>
      <c r="E63" s="844"/>
      <c r="F63" s="844"/>
      <c r="G63" s="844"/>
      <c r="H63" s="844"/>
      <c r="I63" s="845"/>
      <c r="J63" s="821"/>
      <c r="K63" s="822"/>
      <c r="L63" s="822"/>
      <c r="M63" s="822"/>
      <c r="N63" s="822"/>
      <c r="O63" s="822"/>
      <c r="P63" s="822"/>
      <c r="Q63" s="822"/>
      <c r="R63" s="822"/>
      <c r="S63" s="822"/>
      <c r="T63" s="822"/>
      <c r="U63" s="823"/>
      <c r="V63" s="821"/>
      <c r="W63" s="822"/>
      <c r="X63" s="822"/>
      <c r="Y63" s="822"/>
      <c r="Z63" s="822"/>
      <c r="AA63" s="822"/>
      <c r="AB63" s="822"/>
      <c r="AC63" s="822"/>
      <c r="AD63" s="822"/>
      <c r="AE63" s="822"/>
      <c r="AF63" s="822"/>
      <c r="AG63" s="822"/>
      <c r="AH63" s="793" t="s">
        <v>213</v>
      </c>
      <c r="AI63" s="794"/>
      <c r="AJ63" s="794"/>
      <c r="AK63" s="794"/>
      <c r="AL63" s="794"/>
      <c r="AM63" s="794"/>
      <c r="AN63" s="794"/>
      <c r="AO63" s="794"/>
      <c r="AP63" s="794"/>
      <c r="AQ63" s="794"/>
      <c r="AR63" s="794"/>
      <c r="AS63" s="795"/>
      <c r="AT63" s="706"/>
      <c r="AU63" s="706"/>
      <c r="AV63" s="706"/>
      <c r="AW63" s="706"/>
      <c r="AX63" s="706"/>
      <c r="AY63" s="706"/>
      <c r="AZ63" s="157"/>
      <c r="BA63" s="157"/>
      <c r="BB63" s="157"/>
      <c r="BC63" s="157"/>
      <c r="BD63" s="157"/>
      <c r="BE63" s="157"/>
      <c r="BF63" s="157"/>
      <c r="BG63" s="157"/>
      <c r="BH63" s="407"/>
      <c r="BI63" s="456"/>
      <c r="BJ63" s="203"/>
      <c r="BK63" s="203"/>
      <c r="BL63" s="203"/>
      <c r="BM63" s="457"/>
    </row>
    <row r="64" spans="1:65" ht="15" customHeight="1">
      <c r="A64" s="871"/>
      <c r="B64" s="825"/>
      <c r="C64" s="796" t="s">
        <v>209</v>
      </c>
      <c r="D64" s="841"/>
      <c r="E64" s="841"/>
      <c r="F64" s="841"/>
      <c r="G64" s="841"/>
      <c r="H64" s="841"/>
      <c r="I64" s="841"/>
      <c r="J64" s="814"/>
      <c r="K64" s="804"/>
      <c r="L64" s="804"/>
      <c r="M64" s="804"/>
      <c r="N64" s="804"/>
      <c r="O64" s="804"/>
      <c r="P64" s="482" t="s">
        <v>214</v>
      </c>
      <c r="Q64" s="815"/>
      <c r="R64" s="815"/>
      <c r="S64" s="482" t="s">
        <v>215</v>
      </c>
      <c r="T64" s="804" t="s">
        <v>216</v>
      </c>
      <c r="U64" s="805"/>
      <c r="V64" s="814"/>
      <c r="W64" s="804"/>
      <c r="X64" s="804"/>
      <c r="Y64" s="804"/>
      <c r="Z64" s="804"/>
      <c r="AA64" s="804"/>
      <c r="AB64" s="482" t="s">
        <v>214</v>
      </c>
      <c r="AC64" s="815"/>
      <c r="AD64" s="815"/>
      <c r="AE64" s="482" t="s">
        <v>215</v>
      </c>
      <c r="AF64" s="804" t="s">
        <v>474</v>
      </c>
      <c r="AG64" s="805"/>
      <c r="AH64" s="814"/>
      <c r="AI64" s="804"/>
      <c r="AJ64" s="804"/>
      <c r="AK64" s="804"/>
      <c r="AL64" s="804"/>
      <c r="AM64" s="482" t="s">
        <v>214</v>
      </c>
      <c r="AN64" s="804"/>
      <c r="AO64" s="804"/>
      <c r="AP64" s="804"/>
      <c r="AQ64" s="482" t="s">
        <v>215</v>
      </c>
      <c r="AR64" s="804" t="s">
        <v>217</v>
      </c>
      <c r="AS64" s="805"/>
      <c r="AT64" s="707"/>
      <c r="AU64" s="707"/>
      <c r="AV64" s="708"/>
      <c r="AW64" s="708"/>
      <c r="AX64" s="708"/>
      <c r="AY64" s="709"/>
      <c r="AZ64" s="157"/>
      <c r="BA64" s="157"/>
      <c r="BB64" s="157"/>
      <c r="BC64" s="157"/>
      <c r="BD64" s="157"/>
      <c r="BE64" s="157"/>
      <c r="BF64" s="157"/>
      <c r="BG64" s="157"/>
      <c r="BH64" s="407"/>
      <c r="BI64" s="456"/>
      <c r="BJ64" s="203"/>
      <c r="BK64" s="203"/>
      <c r="BL64" s="203"/>
      <c r="BM64" s="457"/>
    </row>
    <row r="65" spans="1:65" ht="15" customHeight="1">
      <c r="A65" s="871"/>
      <c r="B65" s="825"/>
      <c r="C65" s="816" t="s">
        <v>218</v>
      </c>
      <c r="D65" s="817"/>
      <c r="E65" s="817"/>
      <c r="F65" s="817"/>
      <c r="G65" s="817"/>
      <c r="H65" s="817"/>
      <c r="I65" s="817"/>
      <c r="J65" s="814"/>
      <c r="K65" s="804"/>
      <c r="L65" s="804"/>
      <c r="M65" s="804"/>
      <c r="N65" s="804"/>
      <c r="O65" s="804"/>
      <c r="P65" s="482" t="s">
        <v>214</v>
      </c>
      <c r="Q65" s="815"/>
      <c r="R65" s="815"/>
      <c r="S65" s="482" t="s">
        <v>215</v>
      </c>
      <c r="T65" s="804" t="s">
        <v>216</v>
      </c>
      <c r="U65" s="805"/>
      <c r="V65" s="814"/>
      <c r="W65" s="804"/>
      <c r="X65" s="804"/>
      <c r="Y65" s="804"/>
      <c r="Z65" s="804"/>
      <c r="AA65" s="804"/>
      <c r="AB65" s="482" t="s">
        <v>214</v>
      </c>
      <c r="AC65" s="815"/>
      <c r="AD65" s="815"/>
      <c r="AE65" s="482" t="s">
        <v>215</v>
      </c>
      <c r="AF65" s="804" t="s">
        <v>474</v>
      </c>
      <c r="AG65" s="805"/>
      <c r="AH65" s="814"/>
      <c r="AI65" s="804"/>
      <c r="AJ65" s="804"/>
      <c r="AK65" s="804"/>
      <c r="AL65" s="804"/>
      <c r="AM65" s="482" t="s">
        <v>214</v>
      </c>
      <c r="AN65" s="804"/>
      <c r="AO65" s="804"/>
      <c r="AP65" s="804"/>
      <c r="AQ65" s="482" t="s">
        <v>215</v>
      </c>
      <c r="AR65" s="804" t="s">
        <v>217</v>
      </c>
      <c r="AS65" s="805"/>
      <c r="AT65" s="707"/>
      <c r="AU65" s="707"/>
      <c r="AV65" s="708"/>
      <c r="AW65" s="708"/>
      <c r="AX65" s="708"/>
      <c r="AY65" s="709"/>
      <c r="AZ65" s="157"/>
      <c r="BA65" s="157"/>
      <c r="BB65" s="157"/>
      <c r="BC65" s="157"/>
      <c r="BD65" s="157"/>
      <c r="BE65" s="157"/>
      <c r="BF65" s="157"/>
      <c r="BG65" s="157"/>
      <c r="BH65" s="407"/>
      <c r="BI65" s="456"/>
      <c r="BJ65" s="203"/>
      <c r="BK65" s="203"/>
      <c r="BL65" s="203"/>
      <c r="BM65" s="457"/>
    </row>
    <row r="66" spans="1:65" ht="15" customHeight="1">
      <c r="A66" s="871"/>
      <c r="B66" s="825"/>
      <c r="C66" s="816" t="s">
        <v>211</v>
      </c>
      <c r="D66" s="817"/>
      <c r="E66" s="817"/>
      <c r="F66" s="817"/>
      <c r="G66" s="817"/>
      <c r="H66" s="817"/>
      <c r="I66" s="817"/>
      <c r="J66" s="814"/>
      <c r="K66" s="804"/>
      <c r="L66" s="804"/>
      <c r="M66" s="804"/>
      <c r="N66" s="804"/>
      <c r="O66" s="804"/>
      <c r="P66" s="482" t="s">
        <v>214</v>
      </c>
      <c r="Q66" s="815"/>
      <c r="R66" s="815"/>
      <c r="S66" s="482" t="s">
        <v>215</v>
      </c>
      <c r="T66" s="804" t="s">
        <v>216</v>
      </c>
      <c r="U66" s="805"/>
      <c r="V66" s="814"/>
      <c r="W66" s="804"/>
      <c r="X66" s="804"/>
      <c r="Y66" s="804"/>
      <c r="Z66" s="804"/>
      <c r="AA66" s="804"/>
      <c r="AB66" s="482" t="s">
        <v>214</v>
      </c>
      <c r="AC66" s="815"/>
      <c r="AD66" s="815"/>
      <c r="AE66" s="482" t="s">
        <v>215</v>
      </c>
      <c r="AF66" s="804" t="s">
        <v>474</v>
      </c>
      <c r="AG66" s="805"/>
      <c r="AH66" s="814"/>
      <c r="AI66" s="804"/>
      <c r="AJ66" s="804"/>
      <c r="AK66" s="804"/>
      <c r="AL66" s="804"/>
      <c r="AM66" s="482" t="s">
        <v>214</v>
      </c>
      <c r="AN66" s="804"/>
      <c r="AO66" s="804"/>
      <c r="AP66" s="804"/>
      <c r="AQ66" s="482" t="s">
        <v>215</v>
      </c>
      <c r="AR66" s="804" t="s">
        <v>217</v>
      </c>
      <c r="AS66" s="805"/>
      <c r="AT66" s="707"/>
      <c r="AU66" s="707"/>
      <c r="AV66" s="708"/>
      <c r="AW66" s="708"/>
      <c r="AX66" s="708"/>
      <c r="AY66" s="709"/>
      <c r="AZ66" s="157"/>
      <c r="BA66" s="157"/>
      <c r="BB66" s="157"/>
      <c r="BC66" s="157"/>
      <c r="BD66" s="157"/>
      <c r="BE66" s="157"/>
      <c r="BF66" s="157"/>
      <c r="BG66" s="157"/>
      <c r="BH66" s="407"/>
      <c r="BI66" s="456"/>
      <c r="BJ66" s="203"/>
      <c r="BK66" s="203"/>
      <c r="BL66" s="203"/>
      <c r="BM66" s="457"/>
    </row>
    <row r="67" spans="1:65" ht="15" customHeight="1">
      <c r="A67" s="871"/>
      <c r="B67" s="826"/>
      <c r="C67" s="806" t="s">
        <v>180</v>
      </c>
      <c r="D67" s="806"/>
      <c r="E67" s="806"/>
      <c r="F67" s="806"/>
      <c r="G67" s="806"/>
      <c r="H67" s="806"/>
      <c r="I67" s="806"/>
      <c r="J67" s="807">
        <f>SUM(J64:K66)</f>
        <v>0</v>
      </c>
      <c r="K67" s="808"/>
      <c r="L67" s="808">
        <f t="shared" ref="L67" si="1">SUM(L64:M66)</f>
        <v>0</v>
      </c>
      <c r="M67" s="808"/>
      <c r="N67" s="808">
        <f t="shared" ref="N67" si="2">SUM(N64:O66)</f>
        <v>0</v>
      </c>
      <c r="O67" s="808"/>
      <c r="P67" s="441" t="s">
        <v>214</v>
      </c>
      <c r="Q67" s="809">
        <f>SUM(Q64:R66)</f>
        <v>0</v>
      </c>
      <c r="R67" s="809"/>
      <c r="S67" s="483" t="s">
        <v>215</v>
      </c>
      <c r="T67" s="810" t="s">
        <v>216</v>
      </c>
      <c r="U67" s="811"/>
      <c r="V67" s="807">
        <f>SUM(V64:W66)</f>
        <v>0</v>
      </c>
      <c r="W67" s="808"/>
      <c r="X67" s="808">
        <f t="shared" ref="X67" si="3">SUM(X64:Y66)</f>
        <v>0</v>
      </c>
      <c r="Y67" s="808"/>
      <c r="Z67" s="808">
        <f t="shared" ref="Z67" si="4">SUM(Z64:AA66)</f>
        <v>0</v>
      </c>
      <c r="AA67" s="808"/>
      <c r="AB67" s="441" t="s">
        <v>214</v>
      </c>
      <c r="AC67" s="809">
        <f>SUM(AC64:AD66)</f>
        <v>0</v>
      </c>
      <c r="AD67" s="809"/>
      <c r="AE67" s="483" t="s">
        <v>215</v>
      </c>
      <c r="AF67" s="809" t="s">
        <v>473</v>
      </c>
      <c r="AG67" s="812"/>
      <c r="AH67" s="807">
        <f>SUM(AH64:AL66)</f>
        <v>0</v>
      </c>
      <c r="AI67" s="808"/>
      <c r="AJ67" s="808"/>
      <c r="AK67" s="808"/>
      <c r="AL67" s="808"/>
      <c r="AM67" s="483" t="s">
        <v>214</v>
      </c>
      <c r="AN67" s="809">
        <f>SUM(AN64:AP66)</f>
        <v>0</v>
      </c>
      <c r="AO67" s="809"/>
      <c r="AP67" s="809"/>
      <c r="AQ67" s="483" t="s">
        <v>215</v>
      </c>
      <c r="AR67" s="808" t="s">
        <v>473</v>
      </c>
      <c r="AS67" s="813"/>
      <c r="AT67" s="484"/>
      <c r="AU67" s="484"/>
      <c r="AV67" s="485"/>
      <c r="AW67" s="485"/>
      <c r="AX67" s="485"/>
      <c r="AY67" s="486"/>
      <c r="AZ67" s="397"/>
      <c r="BA67" s="397"/>
      <c r="BB67" s="397"/>
      <c r="BC67" s="397"/>
      <c r="BD67" s="397"/>
      <c r="BE67" s="397"/>
      <c r="BF67" s="397"/>
      <c r="BG67" s="397"/>
      <c r="BH67" s="398"/>
      <c r="BI67" s="456"/>
      <c r="BJ67" s="203"/>
      <c r="BK67" s="203"/>
      <c r="BL67" s="203"/>
      <c r="BM67" s="457"/>
    </row>
    <row r="68" spans="1:65" ht="15" customHeight="1">
      <c r="A68" s="871"/>
      <c r="B68" s="790" t="s">
        <v>219</v>
      </c>
      <c r="C68" s="791"/>
      <c r="D68" s="791"/>
      <c r="E68" s="791"/>
      <c r="F68" s="791"/>
      <c r="G68" s="791"/>
      <c r="H68" s="791"/>
      <c r="I68" s="792"/>
      <c r="J68" s="793" t="s">
        <v>208</v>
      </c>
      <c r="K68" s="794"/>
      <c r="L68" s="794"/>
      <c r="M68" s="794"/>
      <c r="N68" s="794"/>
      <c r="O68" s="794"/>
      <c r="P68" s="794"/>
      <c r="Q68" s="794"/>
      <c r="R68" s="794"/>
      <c r="S68" s="794"/>
      <c r="T68" s="794"/>
      <c r="U68" s="794"/>
      <c r="V68" s="794"/>
      <c r="W68" s="795"/>
      <c r="X68" s="487"/>
      <c r="Y68" s="488"/>
      <c r="Z68" s="488"/>
      <c r="AA68" s="488"/>
      <c r="AB68" s="488"/>
      <c r="AC68" s="488"/>
      <c r="AD68" s="488"/>
      <c r="AE68" s="488"/>
      <c r="AF68" s="488"/>
      <c r="AG68" s="488"/>
      <c r="AH68" s="488"/>
      <c r="AI68" s="489"/>
      <c r="AJ68" s="489"/>
      <c r="AK68" s="490"/>
      <c r="AL68" s="490"/>
      <c r="AM68" s="490"/>
      <c r="AN68" s="490"/>
      <c r="AO68" s="490"/>
      <c r="AP68" s="490"/>
      <c r="AQ68" s="490"/>
      <c r="AR68" s="490"/>
      <c r="AS68" s="490"/>
      <c r="AT68" s="490"/>
      <c r="AU68" s="490"/>
      <c r="AV68" s="490"/>
      <c r="AW68" s="490"/>
      <c r="AX68" s="490"/>
      <c r="AY68" s="490"/>
      <c r="AZ68" s="491"/>
      <c r="BA68" s="491"/>
      <c r="BB68" s="491"/>
      <c r="BC68" s="491"/>
      <c r="BD68" s="491"/>
      <c r="BE68" s="491"/>
      <c r="BF68" s="491"/>
      <c r="BG68" s="491"/>
      <c r="BH68" s="492"/>
      <c r="BI68" s="456"/>
      <c r="BJ68" s="203"/>
      <c r="BK68" s="203"/>
      <c r="BL68" s="203"/>
      <c r="BM68" s="457"/>
    </row>
    <row r="69" spans="1:65" ht="15" customHeight="1">
      <c r="A69" s="871"/>
      <c r="B69" s="493"/>
      <c r="C69" s="796" t="s">
        <v>220</v>
      </c>
      <c r="D69" s="797"/>
      <c r="E69" s="797"/>
      <c r="F69" s="797"/>
      <c r="G69" s="797"/>
      <c r="H69" s="797"/>
      <c r="I69" s="798"/>
      <c r="J69" s="799"/>
      <c r="K69" s="800"/>
      <c r="L69" s="800"/>
      <c r="M69" s="800"/>
      <c r="N69" s="800"/>
      <c r="O69" s="800"/>
      <c r="P69" s="800"/>
      <c r="Q69" s="800"/>
      <c r="R69" s="800"/>
      <c r="S69" s="800"/>
      <c r="T69" s="800"/>
      <c r="U69" s="800"/>
      <c r="V69" s="800" t="s">
        <v>194</v>
      </c>
      <c r="W69" s="801"/>
      <c r="X69" s="494"/>
      <c r="Y69" s="701"/>
      <c r="Z69" s="701"/>
      <c r="AA69" s="701"/>
      <c r="AB69" s="701"/>
      <c r="AC69" s="701"/>
      <c r="AD69" s="701"/>
      <c r="AE69" s="701"/>
      <c r="AF69" s="701"/>
      <c r="AG69" s="701"/>
      <c r="AH69" s="700"/>
      <c r="AI69" s="701"/>
      <c r="AJ69" s="700"/>
      <c r="AK69" s="703"/>
      <c r="AL69" s="703"/>
      <c r="AM69" s="703"/>
      <c r="AN69" s="703"/>
      <c r="AO69" s="703"/>
      <c r="AP69" s="703"/>
      <c r="AQ69" s="703"/>
      <c r="AR69" s="703"/>
      <c r="AS69" s="703"/>
      <c r="AT69" s="703"/>
      <c r="AU69" s="703"/>
      <c r="AV69" s="703"/>
      <c r="AW69" s="703"/>
      <c r="AX69" s="703"/>
      <c r="AY69" s="700"/>
      <c r="AZ69" s="710"/>
      <c r="BA69" s="710"/>
      <c r="BB69" s="710"/>
      <c r="BC69" s="710"/>
      <c r="BD69" s="710"/>
      <c r="BE69" s="710"/>
      <c r="BF69" s="710"/>
      <c r="BG69" s="710"/>
      <c r="BH69" s="495"/>
      <c r="BI69" s="456"/>
      <c r="BJ69" s="203"/>
      <c r="BK69" s="203"/>
      <c r="BL69" s="203"/>
      <c r="BM69" s="457"/>
    </row>
    <row r="70" spans="1:65" ht="15" customHeight="1">
      <c r="A70" s="872"/>
      <c r="B70" s="391"/>
      <c r="C70" s="796" t="s">
        <v>221</v>
      </c>
      <c r="D70" s="797"/>
      <c r="E70" s="797"/>
      <c r="F70" s="797"/>
      <c r="G70" s="797"/>
      <c r="H70" s="797"/>
      <c r="I70" s="798"/>
      <c r="J70" s="799"/>
      <c r="K70" s="800"/>
      <c r="L70" s="800"/>
      <c r="M70" s="800"/>
      <c r="N70" s="800"/>
      <c r="O70" s="800"/>
      <c r="P70" s="800"/>
      <c r="Q70" s="800"/>
      <c r="R70" s="800"/>
      <c r="S70" s="800"/>
      <c r="T70" s="800"/>
      <c r="U70" s="800"/>
      <c r="V70" s="800" t="s">
        <v>194</v>
      </c>
      <c r="W70" s="801"/>
      <c r="X70" s="396"/>
      <c r="Y70" s="496"/>
      <c r="Z70" s="496"/>
      <c r="AA70" s="496"/>
      <c r="AB70" s="496"/>
      <c r="AC70" s="496"/>
      <c r="AD70" s="496"/>
      <c r="AE70" s="496"/>
      <c r="AF70" s="496"/>
      <c r="AG70" s="496"/>
      <c r="AH70" s="496"/>
      <c r="AI70" s="496"/>
      <c r="AJ70" s="497"/>
      <c r="AK70" s="465"/>
      <c r="AL70" s="465"/>
      <c r="AM70" s="465"/>
      <c r="AN70" s="465"/>
      <c r="AO70" s="465"/>
      <c r="AP70" s="465"/>
      <c r="AQ70" s="465"/>
      <c r="AR70" s="465"/>
      <c r="AS70" s="465"/>
      <c r="AT70" s="465"/>
      <c r="AU70" s="465"/>
      <c r="AV70" s="465"/>
      <c r="AW70" s="465"/>
      <c r="AX70" s="465"/>
      <c r="AY70" s="497"/>
      <c r="AZ70" s="498"/>
      <c r="BA70" s="498"/>
      <c r="BB70" s="498"/>
      <c r="BC70" s="498"/>
      <c r="BD70" s="498"/>
      <c r="BE70" s="498"/>
      <c r="BF70" s="498"/>
      <c r="BG70" s="498"/>
      <c r="BH70" s="499"/>
      <c r="BI70" s="500"/>
      <c r="BJ70" s="501"/>
      <c r="BK70" s="501"/>
      <c r="BL70" s="501"/>
      <c r="BM70" s="502"/>
    </row>
    <row r="71" spans="1:65">
      <c r="A71" s="203"/>
      <c r="B71" s="203"/>
      <c r="C71" s="203"/>
      <c r="D71" s="203"/>
      <c r="E71" s="203"/>
      <c r="F71" s="203"/>
      <c r="G71" s="203"/>
      <c r="H71" s="203"/>
      <c r="I71" s="203"/>
      <c r="J71" s="203"/>
      <c r="K71" s="203"/>
      <c r="L71" s="203"/>
      <c r="M71" s="203"/>
      <c r="N71" s="203"/>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c r="AP71" s="203"/>
      <c r="AQ71" s="203"/>
      <c r="AR71" s="203"/>
      <c r="AS71" s="203"/>
      <c r="AT71" s="203"/>
      <c r="AU71" s="203"/>
      <c r="AV71" s="203"/>
      <c r="AW71" s="203"/>
      <c r="AX71" s="203"/>
      <c r="AY71" s="203"/>
      <c r="AZ71" s="203"/>
      <c r="BA71" s="203"/>
      <c r="BB71" s="203"/>
      <c r="BC71" s="203"/>
      <c r="BD71" s="203"/>
      <c r="BE71" s="203"/>
      <c r="BF71" s="203"/>
      <c r="BG71" s="203"/>
      <c r="BH71" s="203"/>
      <c r="BI71" s="203"/>
      <c r="BJ71" s="203"/>
      <c r="BK71" s="203"/>
      <c r="BL71" s="203"/>
      <c r="BM71" s="203"/>
    </row>
    <row r="72" spans="1:65" s="732" customFormat="1" ht="15" customHeight="1">
      <c r="A72" s="803" t="s">
        <v>722</v>
      </c>
      <c r="B72" s="803"/>
      <c r="C72" s="803"/>
      <c r="D72" s="803"/>
      <c r="E72" s="803"/>
      <c r="F72" s="803"/>
      <c r="G72" s="803"/>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3"/>
      <c r="AY72" s="803"/>
      <c r="AZ72" s="803"/>
      <c r="BA72" s="803"/>
      <c r="BB72" s="803"/>
      <c r="BC72" s="803"/>
      <c r="BD72" s="803"/>
      <c r="BE72" s="803"/>
      <c r="BF72" s="803"/>
      <c r="BG72" s="803"/>
      <c r="BH72" s="803"/>
      <c r="BI72" s="803"/>
      <c r="BJ72" s="731"/>
      <c r="BK72" s="731"/>
      <c r="BL72" s="731"/>
      <c r="BM72" s="731"/>
    </row>
    <row r="73" spans="1:65">
      <c r="A73" s="203"/>
      <c r="B73" s="156" t="s">
        <v>11</v>
      </c>
      <c r="C73" s="203"/>
      <c r="D73" s="203"/>
      <c r="E73" s="203"/>
      <c r="F73" s="203"/>
      <c r="G73" s="203"/>
      <c r="H73" s="203"/>
      <c r="I73" s="203"/>
      <c r="J73" s="203"/>
      <c r="K73" s="203"/>
      <c r="L73" s="203"/>
      <c r="M73" s="203"/>
      <c r="N73" s="203"/>
      <c r="O73" s="203"/>
      <c r="P73" s="203"/>
      <c r="Q73" s="203"/>
      <c r="R73" s="203"/>
      <c r="S73" s="203"/>
      <c r="T73" s="203"/>
      <c r="U73" s="203"/>
      <c r="V73" s="203"/>
      <c r="W73" s="203"/>
      <c r="X73" s="203"/>
      <c r="Y73" s="203"/>
      <c r="Z73" s="203"/>
      <c r="AA73" s="203"/>
      <c r="AB73" s="203"/>
      <c r="AC73" s="203"/>
      <c r="AD73" s="203"/>
      <c r="AE73" s="203"/>
      <c r="AF73" s="203"/>
      <c r="AG73" s="203"/>
      <c r="AH73" s="203"/>
      <c r="AI73" s="203"/>
      <c r="AJ73" s="203"/>
      <c r="AK73" s="203"/>
      <c r="AL73" s="203"/>
      <c r="AM73" s="203"/>
      <c r="AN73" s="203"/>
      <c r="AO73" s="203"/>
      <c r="AP73" s="203"/>
      <c r="AQ73" s="203"/>
      <c r="AR73" s="203"/>
      <c r="AS73" s="203"/>
      <c r="AT73" s="203"/>
      <c r="AU73" s="203"/>
      <c r="AV73" s="203"/>
      <c r="AW73" s="203"/>
      <c r="AX73" s="203"/>
      <c r="AY73" s="203"/>
      <c r="AZ73" s="203"/>
      <c r="BA73" s="203"/>
      <c r="BB73" s="203"/>
      <c r="BC73" s="203"/>
      <c r="BD73" s="203"/>
      <c r="BE73" s="203"/>
      <c r="BF73" s="203"/>
      <c r="BG73" s="203"/>
      <c r="BH73" s="203"/>
      <c r="BI73" s="203"/>
      <c r="BJ73" s="203"/>
      <c r="BK73" s="203"/>
      <c r="BL73" s="203"/>
      <c r="BM73" s="203"/>
    </row>
    <row r="74" spans="1:65" ht="13.5" customHeight="1">
      <c r="A74" s="203"/>
      <c r="B74" s="203"/>
      <c r="C74" s="203"/>
      <c r="D74" s="551" t="s">
        <v>472</v>
      </c>
      <c r="E74" s="203"/>
      <c r="F74" s="203"/>
      <c r="G74" s="203"/>
      <c r="H74" s="203"/>
      <c r="I74" s="203"/>
      <c r="J74" s="203"/>
      <c r="K74" s="203"/>
      <c r="L74" s="203"/>
      <c r="M74" s="203"/>
      <c r="N74" s="203"/>
      <c r="O74" s="203"/>
      <c r="P74" s="203"/>
      <c r="Q74" s="203"/>
      <c r="R74" s="203"/>
      <c r="S74" s="203"/>
      <c r="T74" s="203"/>
      <c r="U74" s="203"/>
      <c r="V74" s="203"/>
      <c r="W74" s="203"/>
      <c r="X74" s="203"/>
      <c r="Y74" s="203"/>
      <c r="Z74" s="203"/>
      <c r="AA74" s="203"/>
      <c r="AB74" s="203"/>
      <c r="AC74" s="203"/>
      <c r="AD74" s="203"/>
      <c r="AE74" s="203"/>
      <c r="AF74" s="203"/>
      <c r="AG74" s="203"/>
      <c r="AH74" s="203"/>
      <c r="AI74" s="203"/>
      <c r="AJ74" s="203"/>
      <c r="AK74" s="203"/>
      <c r="AL74" s="203"/>
      <c r="AM74" s="203"/>
      <c r="AN74" s="203"/>
      <c r="AO74" s="203"/>
      <c r="AP74" s="203"/>
      <c r="AQ74" s="203"/>
      <c r="AR74" s="203"/>
      <c r="AS74" s="203"/>
      <c r="AT74" s="203"/>
      <c r="AU74" s="203"/>
      <c r="AV74" s="203"/>
      <c r="AW74" s="203"/>
      <c r="AX74" s="203"/>
      <c r="AY74" s="203"/>
      <c r="AZ74" s="203"/>
      <c r="BA74" s="203"/>
      <c r="BB74" s="203"/>
      <c r="BC74" s="203"/>
      <c r="BD74" s="203"/>
      <c r="BE74" s="203"/>
      <c r="BF74" s="203"/>
      <c r="BG74" s="203"/>
      <c r="BH74" s="203"/>
      <c r="BI74" s="203"/>
      <c r="BJ74" s="203"/>
      <c r="BK74" s="203"/>
      <c r="BL74" s="203"/>
      <c r="BM74" s="203"/>
    </row>
    <row r="75" spans="1:65" ht="13.5" customHeight="1">
      <c r="A75" s="203"/>
      <c r="B75" s="203"/>
      <c r="C75" s="203"/>
      <c r="D75" s="552" t="s">
        <v>612</v>
      </c>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3"/>
      <c r="AY75" s="203"/>
      <c r="AZ75" s="203"/>
      <c r="BA75" s="203"/>
      <c r="BB75" s="203"/>
      <c r="BC75" s="203"/>
      <c r="BD75" s="203"/>
      <c r="BE75" s="203"/>
      <c r="BF75" s="203"/>
      <c r="BG75" s="203"/>
      <c r="BH75" s="203"/>
      <c r="BI75" s="203"/>
      <c r="BJ75" s="203"/>
      <c r="BK75" s="203"/>
      <c r="BL75" s="203"/>
      <c r="BM75" s="203"/>
    </row>
    <row r="76" spans="1:65" ht="13.5" customHeight="1">
      <c r="A76" s="203"/>
      <c r="B76" s="203"/>
      <c r="C76" s="203"/>
      <c r="D76" s="552" t="s">
        <v>470</v>
      </c>
      <c r="E76" s="552"/>
      <c r="F76" s="203"/>
      <c r="G76" s="203"/>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3"/>
      <c r="AY76" s="203"/>
      <c r="AZ76" s="203"/>
      <c r="BA76" s="203"/>
      <c r="BB76" s="203"/>
      <c r="BC76" s="203"/>
      <c r="BD76" s="203"/>
      <c r="BE76" s="203"/>
      <c r="BF76" s="203"/>
      <c r="BG76" s="203"/>
      <c r="BH76" s="203"/>
      <c r="BI76" s="203"/>
      <c r="BJ76" s="203"/>
      <c r="BK76" s="203"/>
      <c r="BL76" s="203"/>
      <c r="BM76" s="203"/>
    </row>
    <row r="77" spans="1:65" ht="13.5" customHeight="1">
      <c r="A77" s="203"/>
      <c r="B77" s="203"/>
      <c r="C77" s="203"/>
      <c r="D77" s="552" t="s">
        <v>469</v>
      </c>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3"/>
      <c r="AY77" s="203"/>
      <c r="AZ77" s="203"/>
      <c r="BA77" s="203"/>
      <c r="BB77" s="203"/>
      <c r="BC77" s="203"/>
      <c r="BD77" s="203"/>
      <c r="BE77" s="203"/>
      <c r="BF77" s="203"/>
      <c r="BG77" s="203"/>
      <c r="BH77" s="203"/>
      <c r="BI77" s="203"/>
      <c r="BJ77" s="203"/>
      <c r="BK77" s="203"/>
      <c r="BL77" s="203"/>
      <c r="BM77" s="203"/>
    </row>
    <row r="78" spans="1:65" ht="13.5" customHeight="1">
      <c r="A78" s="203"/>
      <c r="B78" s="203"/>
      <c r="C78" s="203"/>
      <c r="D78" s="552" t="s">
        <v>468</v>
      </c>
      <c r="E78" s="552"/>
      <c r="F78" s="203"/>
      <c r="G78" s="203"/>
      <c r="H78" s="203"/>
      <c r="I78" s="203"/>
      <c r="J78" s="203"/>
      <c r="K78" s="203"/>
      <c r="L78" s="203"/>
      <c r="M78" s="203"/>
      <c r="N78" s="203"/>
      <c r="O78" s="203"/>
      <c r="P78" s="203"/>
      <c r="Q78" s="203"/>
      <c r="R78" s="203"/>
      <c r="S78" s="203"/>
      <c r="T78" s="203"/>
      <c r="U78" s="203"/>
      <c r="V78" s="203"/>
      <c r="W78" s="203"/>
      <c r="X78" s="203"/>
      <c r="Y78" s="203"/>
      <c r="Z78" s="203"/>
      <c r="AA78" s="203"/>
      <c r="AB78" s="203"/>
      <c r="AC78" s="203"/>
      <c r="AD78" s="203"/>
      <c r="AE78" s="203"/>
      <c r="AF78" s="203"/>
      <c r="AG78" s="203"/>
      <c r="AH78" s="203"/>
      <c r="AI78" s="203"/>
      <c r="AJ78" s="203"/>
      <c r="AK78" s="203"/>
      <c r="AL78" s="203"/>
      <c r="AM78" s="203"/>
      <c r="AN78" s="203"/>
      <c r="AO78" s="203"/>
      <c r="AP78" s="203"/>
      <c r="AQ78" s="203"/>
      <c r="AR78" s="203"/>
      <c r="AS78" s="203"/>
      <c r="AT78" s="203"/>
      <c r="AU78" s="203"/>
      <c r="AV78" s="203"/>
      <c r="AW78" s="203"/>
      <c r="AX78" s="203"/>
      <c r="AY78" s="203"/>
      <c r="AZ78" s="203"/>
      <c r="BA78" s="203"/>
      <c r="BB78" s="203"/>
      <c r="BC78" s="203"/>
      <c r="BD78" s="203"/>
      <c r="BE78" s="203"/>
      <c r="BF78" s="203"/>
      <c r="BG78" s="203"/>
      <c r="BH78" s="203"/>
      <c r="BI78" s="203"/>
      <c r="BJ78" s="203"/>
      <c r="BK78" s="203"/>
      <c r="BL78" s="203"/>
      <c r="BM78" s="203"/>
    </row>
    <row r="79" spans="1:65" ht="13.5" customHeight="1">
      <c r="A79" s="203"/>
      <c r="B79" s="203"/>
      <c r="C79" s="203"/>
      <c r="D79" s="551" t="s">
        <v>467</v>
      </c>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03"/>
      <c r="AV79" s="203"/>
      <c r="AW79" s="203"/>
      <c r="AX79" s="203"/>
      <c r="AY79" s="203"/>
      <c r="AZ79" s="203"/>
      <c r="BA79" s="203"/>
      <c r="BB79" s="203"/>
      <c r="BC79" s="203"/>
      <c r="BD79" s="203"/>
      <c r="BE79" s="203"/>
      <c r="BF79" s="203"/>
      <c r="BG79" s="203"/>
      <c r="BH79" s="203"/>
      <c r="BI79" s="203"/>
      <c r="BJ79" s="203"/>
      <c r="BK79" s="203"/>
      <c r="BL79" s="203"/>
      <c r="BM79" s="203"/>
    </row>
    <row r="80" spans="1:65" ht="13.5" customHeight="1">
      <c r="A80" s="203"/>
      <c r="B80" s="203"/>
      <c r="C80" s="203"/>
      <c r="D80" s="552" t="s">
        <v>222</v>
      </c>
      <c r="E80" s="203"/>
      <c r="F80" s="203"/>
      <c r="G80" s="203"/>
      <c r="H80" s="203"/>
      <c r="I80" s="203"/>
      <c r="J80" s="203"/>
      <c r="K80" s="203"/>
      <c r="L80" s="203"/>
      <c r="M80" s="203"/>
      <c r="N80" s="203"/>
      <c r="O80" s="203"/>
      <c r="P80" s="203"/>
      <c r="Q80" s="203"/>
      <c r="R80" s="203"/>
      <c r="S80" s="203"/>
      <c r="T80" s="203"/>
      <c r="U80" s="203"/>
      <c r="V80" s="203"/>
      <c r="W80" s="203"/>
      <c r="X80" s="203"/>
      <c r="Y80" s="203"/>
      <c r="Z80" s="203"/>
      <c r="AA80" s="203"/>
      <c r="AB80" s="203"/>
      <c r="AC80" s="203"/>
      <c r="AD80" s="203"/>
      <c r="AE80" s="203"/>
      <c r="AF80" s="203"/>
      <c r="AG80" s="203"/>
      <c r="AH80" s="203"/>
      <c r="AI80" s="203"/>
      <c r="AJ80" s="203"/>
      <c r="AK80" s="203"/>
      <c r="AL80" s="203"/>
      <c r="AM80" s="203"/>
      <c r="AN80" s="203"/>
      <c r="AO80" s="203"/>
      <c r="AP80" s="203"/>
      <c r="AQ80" s="203"/>
      <c r="AR80" s="203"/>
      <c r="AS80" s="203"/>
      <c r="AT80" s="203"/>
      <c r="AU80" s="203"/>
      <c r="AV80" s="203"/>
      <c r="AW80" s="203"/>
      <c r="AX80" s="203"/>
      <c r="AY80" s="203"/>
      <c r="AZ80" s="203"/>
      <c r="BA80" s="203"/>
      <c r="BB80" s="203"/>
      <c r="BC80" s="203"/>
      <c r="BD80" s="203"/>
      <c r="BE80" s="203"/>
      <c r="BF80" s="203"/>
      <c r="BG80" s="203"/>
      <c r="BH80" s="203"/>
      <c r="BI80" s="203"/>
      <c r="BJ80" s="203"/>
      <c r="BK80" s="203"/>
      <c r="BL80" s="203"/>
      <c r="BM80" s="203"/>
    </row>
    <row r="81" spans="1:65" ht="13.5" customHeight="1">
      <c r="A81" s="203"/>
      <c r="B81" s="203"/>
      <c r="C81" s="203"/>
      <c r="D81" s="553" t="s">
        <v>611</v>
      </c>
      <c r="E81" s="550"/>
      <c r="F81" s="550"/>
      <c r="G81" s="550"/>
      <c r="H81" s="550"/>
      <c r="I81" s="550"/>
      <c r="J81" s="550"/>
      <c r="K81" s="550"/>
      <c r="L81" s="550"/>
      <c r="M81" s="550"/>
      <c r="N81" s="550"/>
      <c r="O81" s="550"/>
      <c r="P81" s="550"/>
      <c r="Q81" s="550"/>
      <c r="R81" s="550"/>
      <c r="S81" s="550"/>
      <c r="T81" s="550"/>
      <c r="U81" s="550"/>
      <c r="V81" s="550"/>
      <c r="W81" s="550"/>
      <c r="X81" s="550"/>
      <c r="Y81" s="550"/>
      <c r="Z81" s="550"/>
      <c r="AA81" s="550"/>
      <c r="AB81" s="550"/>
      <c r="AC81" s="550"/>
      <c r="AD81" s="550"/>
      <c r="AE81" s="550"/>
      <c r="AF81" s="550"/>
      <c r="AG81" s="550"/>
      <c r="AH81" s="550"/>
      <c r="AI81" s="550"/>
      <c r="AJ81" s="550"/>
      <c r="AK81" s="550"/>
      <c r="AL81" s="550"/>
      <c r="AM81" s="550"/>
      <c r="AN81" s="550"/>
      <c r="AO81" s="550"/>
      <c r="AP81" s="203"/>
      <c r="AQ81" s="203"/>
      <c r="AR81" s="203"/>
      <c r="AS81" s="203"/>
      <c r="AT81" s="203"/>
      <c r="AU81" s="203"/>
      <c r="AV81" s="203"/>
      <c r="AW81" s="203"/>
      <c r="AX81" s="203"/>
      <c r="AY81" s="203"/>
      <c r="AZ81" s="203"/>
      <c r="BA81" s="203"/>
      <c r="BB81" s="203"/>
      <c r="BC81" s="203"/>
      <c r="BD81" s="203"/>
      <c r="BE81" s="203"/>
      <c r="BF81" s="203"/>
      <c r="BG81" s="203"/>
      <c r="BH81" s="203"/>
      <c r="BI81" s="203"/>
      <c r="BJ81" s="203"/>
      <c r="BK81" s="203"/>
      <c r="BL81" s="203"/>
      <c r="BM81" s="203"/>
    </row>
    <row r="82" spans="1:65" ht="13.5" customHeight="1">
      <c r="A82" s="203"/>
      <c r="B82" s="203"/>
      <c r="C82" s="203"/>
      <c r="D82" s="550" t="s">
        <v>610</v>
      </c>
      <c r="E82" s="203"/>
      <c r="F82" s="550"/>
      <c r="G82" s="550"/>
      <c r="H82" s="550"/>
      <c r="I82" s="550"/>
      <c r="J82" s="550"/>
      <c r="K82" s="550"/>
      <c r="L82" s="550"/>
      <c r="M82" s="550"/>
      <c r="N82" s="550"/>
      <c r="O82" s="550"/>
      <c r="P82" s="550"/>
      <c r="Q82" s="550"/>
      <c r="R82" s="550"/>
      <c r="S82" s="550"/>
      <c r="T82" s="550"/>
      <c r="U82" s="550"/>
      <c r="V82" s="550"/>
      <c r="W82" s="550"/>
      <c r="X82" s="550"/>
      <c r="Y82" s="550"/>
      <c r="Z82" s="550"/>
      <c r="AA82" s="550"/>
      <c r="AB82" s="550"/>
      <c r="AC82" s="550"/>
      <c r="AD82" s="550"/>
      <c r="AE82" s="550"/>
      <c r="AF82" s="550"/>
      <c r="AG82" s="550"/>
      <c r="AH82" s="550"/>
      <c r="AI82" s="550"/>
      <c r="AJ82" s="550"/>
      <c r="AK82" s="550"/>
      <c r="AL82" s="550"/>
      <c r="AM82" s="550"/>
      <c r="AN82" s="550"/>
      <c r="AO82" s="550"/>
      <c r="AP82" s="203"/>
      <c r="AQ82" s="203"/>
      <c r="AR82" s="203"/>
      <c r="AS82" s="203"/>
      <c r="AT82" s="203"/>
      <c r="AU82" s="203"/>
      <c r="AV82" s="203"/>
      <c r="AW82" s="203"/>
      <c r="AX82" s="203"/>
      <c r="AY82" s="203"/>
      <c r="AZ82" s="203"/>
      <c r="BA82" s="203"/>
      <c r="BB82" s="203"/>
      <c r="BC82" s="203"/>
      <c r="BD82" s="203"/>
      <c r="BE82" s="203"/>
      <c r="BF82" s="203"/>
      <c r="BG82" s="203"/>
      <c r="BH82" s="203"/>
      <c r="BI82" s="203"/>
      <c r="BJ82" s="203"/>
      <c r="BK82" s="203"/>
      <c r="BL82" s="203"/>
      <c r="BM82" s="203"/>
    </row>
    <row r="83" spans="1:65" ht="13.5" customHeight="1">
      <c r="A83" s="203"/>
      <c r="B83" s="203"/>
      <c r="C83" s="203"/>
      <c r="D83" s="550" t="s">
        <v>609</v>
      </c>
      <c r="E83" s="203"/>
      <c r="F83" s="550"/>
      <c r="G83" s="550"/>
      <c r="H83" s="550"/>
      <c r="I83" s="550"/>
      <c r="J83" s="550"/>
      <c r="K83" s="550"/>
      <c r="L83" s="550"/>
      <c r="M83" s="550"/>
      <c r="N83" s="550"/>
      <c r="O83" s="550"/>
      <c r="P83" s="550"/>
      <c r="Q83" s="550"/>
      <c r="R83" s="550"/>
      <c r="S83" s="550"/>
      <c r="T83" s="550"/>
      <c r="U83" s="550"/>
      <c r="V83" s="550"/>
      <c r="W83" s="550"/>
      <c r="X83" s="550"/>
      <c r="Y83" s="550"/>
      <c r="Z83" s="550"/>
      <c r="AA83" s="550"/>
      <c r="AB83" s="550"/>
      <c r="AC83" s="550"/>
      <c r="AD83" s="550"/>
      <c r="AE83" s="550"/>
      <c r="AF83" s="550"/>
      <c r="AG83" s="550"/>
      <c r="AH83" s="550"/>
      <c r="AI83" s="550"/>
      <c r="AJ83" s="550"/>
      <c r="AK83" s="550"/>
      <c r="AL83" s="550"/>
      <c r="AM83" s="550"/>
      <c r="AN83" s="550"/>
      <c r="AO83" s="550"/>
      <c r="AP83" s="203"/>
      <c r="AQ83" s="203"/>
      <c r="AR83" s="203"/>
      <c r="AS83" s="203"/>
      <c r="AT83" s="203"/>
      <c r="AU83" s="203"/>
      <c r="AV83" s="203"/>
      <c r="AW83" s="203"/>
      <c r="AX83" s="203"/>
      <c r="AY83" s="203"/>
      <c r="AZ83" s="203"/>
      <c r="BA83" s="203"/>
      <c r="BB83" s="203"/>
      <c r="BC83" s="203"/>
      <c r="BD83" s="203"/>
      <c r="BE83" s="203"/>
      <c r="BF83" s="203"/>
      <c r="BG83" s="203"/>
      <c r="BH83" s="203"/>
      <c r="BI83" s="203"/>
      <c r="BJ83" s="203"/>
      <c r="BK83" s="203"/>
      <c r="BL83" s="203"/>
      <c r="BM83" s="203"/>
    </row>
    <row r="84" spans="1:65" ht="13.5" customHeight="1">
      <c r="A84" s="203"/>
      <c r="B84" s="203"/>
      <c r="C84" s="203"/>
      <c r="D84" s="550" t="s">
        <v>608</v>
      </c>
      <c r="E84" s="203"/>
      <c r="F84" s="550"/>
      <c r="G84" s="550"/>
      <c r="H84" s="550"/>
      <c r="I84" s="550"/>
      <c r="J84" s="550"/>
      <c r="K84" s="550"/>
      <c r="L84" s="550"/>
      <c r="M84" s="550"/>
      <c r="N84" s="550"/>
      <c r="O84" s="550"/>
      <c r="P84" s="550"/>
      <c r="Q84" s="550"/>
      <c r="R84" s="550"/>
      <c r="S84" s="550"/>
      <c r="T84" s="550"/>
      <c r="U84" s="550"/>
      <c r="V84" s="550"/>
      <c r="W84" s="550"/>
      <c r="X84" s="550"/>
      <c r="Y84" s="550"/>
      <c r="Z84" s="550"/>
      <c r="AA84" s="550"/>
      <c r="AB84" s="550"/>
      <c r="AC84" s="550"/>
      <c r="AD84" s="550"/>
      <c r="AE84" s="550"/>
      <c r="AF84" s="550"/>
      <c r="AG84" s="550"/>
      <c r="AH84" s="550"/>
      <c r="AI84" s="550"/>
      <c r="AJ84" s="550"/>
      <c r="AK84" s="550"/>
      <c r="AL84" s="550"/>
      <c r="AM84" s="550"/>
      <c r="AN84" s="550"/>
      <c r="AO84" s="550"/>
      <c r="AP84" s="203"/>
      <c r="AQ84" s="203"/>
      <c r="AR84" s="203"/>
      <c r="AS84" s="203"/>
      <c r="AT84" s="203"/>
      <c r="AU84" s="203"/>
      <c r="AV84" s="203"/>
      <c r="AW84" s="203"/>
      <c r="AX84" s="203"/>
      <c r="AY84" s="203"/>
      <c r="AZ84" s="203"/>
      <c r="BA84" s="203"/>
      <c r="BB84" s="203"/>
      <c r="BC84" s="203"/>
      <c r="BD84" s="203"/>
      <c r="BE84" s="203"/>
      <c r="BF84" s="203"/>
      <c r="BG84" s="203"/>
      <c r="BH84" s="203"/>
      <c r="BI84" s="203"/>
      <c r="BJ84" s="203"/>
      <c r="BK84" s="203"/>
      <c r="BL84" s="203"/>
      <c r="BM84" s="203"/>
    </row>
    <row r="85" spans="1:65" ht="13.5" customHeight="1">
      <c r="A85" s="203"/>
      <c r="B85" s="203"/>
      <c r="C85" s="203"/>
      <c r="D85" s="551" t="s">
        <v>607</v>
      </c>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row>
    <row r="86" spans="1:65" ht="13.5" customHeight="1">
      <c r="A86" s="203"/>
      <c r="B86" s="203"/>
      <c r="C86" s="203"/>
      <c r="D86" s="552" t="s">
        <v>606</v>
      </c>
      <c r="E86" s="203"/>
      <c r="F86" s="203"/>
      <c r="G86" s="203"/>
      <c r="H86" s="203"/>
      <c r="I86" s="203"/>
      <c r="J86" s="203"/>
      <c r="K86" s="203"/>
      <c r="L86" s="203"/>
      <c r="M86" s="203"/>
      <c r="N86" s="203"/>
      <c r="O86" s="203"/>
      <c r="P86" s="203"/>
      <c r="Q86" s="203"/>
      <c r="R86" s="203"/>
      <c r="S86" s="203"/>
      <c r="T86" s="203"/>
      <c r="U86" s="203"/>
      <c r="V86" s="203"/>
      <c r="W86" s="203"/>
      <c r="X86" s="203"/>
      <c r="Y86" s="203"/>
      <c r="Z86" s="203"/>
      <c r="AA86" s="203"/>
      <c r="AB86" s="203"/>
      <c r="AC86" s="203"/>
      <c r="AD86" s="203"/>
      <c r="AE86" s="203"/>
      <c r="AF86" s="203"/>
      <c r="AG86" s="203"/>
      <c r="AH86" s="203"/>
      <c r="AI86" s="203"/>
      <c r="AJ86" s="203"/>
      <c r="AK86" s="203"/>
      <c r="AL86" s="203"/>
      <c r="AM86" s="203"/>
      <c r="AN86" s="203"/>
      <c r="AO86" s="203"/>
      <c r="AP86" s="203"/>
      <c r="AQ86" s="203"/>
      <c r="AR86" s="203"/>
      <c r="AS86" s="203"/>
      <c r="AT86" s="203"/>
      <c r="AU86" s="203"/>
      <c r="AV86" s="203"/>
      <c r="AW86" s="203"/>
      <c r="AX86" s="203"/>
      <c r="AY86" s="203"/>
      <c r="AZ86" s="203"/>
      <c r="BA86" s="203"/>
      <c r="BB86" s="203"/>
      <c r="BC86" s="203"/>
      <c r="BD86" s="203"/>
      <c r="BE86" s="203"/>
      <c r="BF86" s="203"/>
      <c r="BG86" s="203"/>
      <c r="BH86" s="203"/>
      <c r="BI86" s="203"/>
      <c r="BJ86" s="203"/>
      <c r="BK86" s="203"/>
      <c r="BL86" s="203"/>
      <c r="BM86" s="203"/>
    </row>
    <row r="87" spans="1:65" ht="13.5" customHeight="1">
      <c r="A87" s="203"/>
      <c r="B87" s="203"/>
      <c r="C87" s="203"/>
      <c r="D87" s="551" t="s">
        <v>605</v>
      </c>
      <c r="E87" s="203"/>
      <c r="F87" s="203"/>
      <c r="G87" s="203"/>
      <c r="H87" s="203"/>
      <c r="I87" s="203"/>
      <c r="J87" s="203"/>
      <c r="K87" s="203"/>
      <c r="L87" s="203"/>
      <c r="M87" s="203"/>
      <c r="N87" s="203"/>
      <c r="O87" s="203"/>
      <c r="P87" s="203"/>
      <c r="Q87" s="203"/>
      <c r="R87" s="203"/>
      <c r="S87" s="203"/>
      <c r="T87" s="203"/>
      <c r="U87" s="203"/>
      <c r="V87" s="203"/>
      <c r="W87" s="203"/>
      <c r="X87" s="203"/>
      <c r="Y87" s="203"/>
      <c r="Z87" s="203"/>
      <c r="AA87" s="203"/>
      <c r="AB87" s="203"/>
      <c r="AC87" s="203"/>
      <c r="AD87" s="203"/>
      <c r="AE87" s="203"/>
      <c r="AF87" s="203"/>
      <c r="AG87" s="203"/>
      <c r="AH87" s="203"/>
      <c r="AI87" s="203"/>
      <c r="AJ87" s="203"/>
      <c r="AK87" s="203"/>
      <c r="AL87" s="203"/>
      <c r="AM87" s="203"/>
      <c r="AN87" s="203"/>
      <c r="AO87" s="203"/>
      <c r="AP87" s="203"/>
      <c r="AQ87" s="203"/>
      <c r="AR87" s="203"/>
      <c r="AS87" s="203"/>
      <c r="AT87" s="203"/>
      <c r="AU87" s="203"/>
      <c r="AV87" s="203"/>
      <c r="AW87" s="203"/>
      <c r="AX87" s="203"/>
      <c r="AY87" s="203"/>
      <c r="AZ87" s="203"/>
      <c r="BA87" s="203"/>
      <c r="BB87" s="203"/>
      <c r="BC87" s="203"/>
      <c r="BD87" s="203"/>
      <c r="BE87" s="203"/>
      <c r="BF87" s="203"/>
      <c r="BG87" s="203"/>
      <c r="BH87" s="203"/>
      <c r="BI87" s="203"/>
      <c r="BJ87" s="203"/>
      <c r="BK87" s="203"/>
      <c r="BL87" s="203"/>
      <c r="BM87" s="203"/>
    </row>
    <row r="88" spans="1:65" ht="13.5" customHeight="1">
      <c r="A88" s="203"/>
      <c r="B88" s="203"/>
      <c r="C88" s="203"/>
      <c r="D88" s="551" t="s">
        <v>604</v>
      </c>
      <c r="E88" s="203"/>
      <c r="F88" s="203"/>
      <c r="G88" s="203"/>
      <c r="H88" s="203"/>
      <c r="I88" s="203"/>
      <c r="J88" s="203"/>
      <c r="K88" s="203"/>
      <c r="L88" s="203"/>
      <c r="M88" s="203"/>
      <c r="N88" s="203"/>
      <c r="O88" s="203"/>
      <c r="P88" s="203"/>
      <c r="Q88" s="203"/>
      <c r="R88" s="203"/>
      <c r="S88" s="203"/>
      <c r="T88" s="203"/>
      <c r="U88" s="203"/>
      <c r="V88" s="203"/>
      <c r="W88" s="203"/>
      <c r="X88" s="203"/>
      <c r="Y88" s="203"/>
      <c r="Z88" s="203"/>
      <c r="AA88" s="203"/>
      <c r="AB88" s="203"/>
      <c r="AC88" s="203"/>
      <c r="AD88" s="203"/>
      <c r="AE88" s="203"/>
      <c r="AF88" s="203"/>
      <c r="AG88" s="203"/>
      <c r="AH88" s="203"/>
      <c r="AI88" s="203"/>
      <c r="AJ88" s="203"/>
      <c r="AK88" s="203"/>
      <c r="AL88" s="203"/>
      <c r="AM88" s="203"/>
      <c r="AN88" s="203"/>
      <c r="AO88" s="203"/>
      <c r="AP88" s="203"/>
      <c r="AQ88" s="203"/>
      <c r="AR88" s="203"/>
      <c r="AS88" s="203"/>
      <c r="AT88" s="203"/>
      <c r="AU88" s="203"/>
      <c r="AV88" s="203"/>
      <c r="AW88" s="203"/>
      <c r="AX88" s="203"/>
      <c r="AY88" s="203"/>
      <c r="AZ88" s="203"/>
      <c r="BA88" s="203"/>
      <c r="BB88" s="203"/>
      <c r="BC88" s="203"/>
      <c r="BD88" s="203"/>
      <c r="BE88" s="203"/>
      <c r="BF88" s="203"/>
      <c r="BG88" s="203"/>
      <c r="BH88" s="203"/>
      <c r="BI88" s="203"/>
      <c r="BJ88" s="203"/>
      <c r="BK88" s="203"/>
      <c r="BL88" s="203"/>
      <c r="BM88" s="203"/>
    </row>
    <row r="89" spans="1:65" ht="13.5" customHeight="1">
      <c r="A89" s="203"/>
      <c r="B89" s="203"/>
      <c r="C89" s="203"/>
      <c r="D89" s="552" t="s">
        <v>603</v>
      </c>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203"/>
      <c r="AQ89" s="203"/>
      <c r="AR89" s="203"/>
      <c r="AS89" s="203"/>
      <c r="AT89" s="203"/>
      <c r="AU89" s="203"/>
      <c r="AV89" s="203"/>
      <c r="AW89" s="203"/>
      <c r="AX89" s="203"/>
      <c r="AY89" s="203"/>
      <c r="AZ89" s="203"/>
      <c r="BA89" s="203"/>
      <c r="BB89" s="203"/>
      <c r="BC89" s="203"/>
      <c r="BD89" s="203"/>
      <c r="BE89" s="203"/>
      <c r="BF89" s="203"/>
      <c r="BG89" s="203"/>
      <c r="BH89" s="203"/>
      <c r="BI89" s="203"/>
      <c r="BJ89" s="203"/>
      <c r="BK89" s="203"/>
      <c r="BL89" s="203"/>
      <c r="BM89" s="203"/>
    </row>
    <row r="90" spans="1:65" ht="13.5" customHeight="1">
      <c r="A90" s="203"/>
      <c r="B90" s="203"/>
      <c r="C90" s="203"/>
      <c r="D90" s="552" t="s">
        <v>602</v>
      </c>
      <c r="E90" s="555"/>
      <c r="F90" s="555"/>
      <c r="G90" s="555"/>
      <c r="H90" s="555"/>
      <c r="I90" s="555"/>
      <c r="J90" s="555"/>
      <c r="K90" s="555"/>
      <c r="L90" s="555"/>
      <c r="M90" s="555"/>
      <c r="N90" s="555"/>
      <c r="O90" s="555"/>
      <c r="P90" s="555"/>
      <c r="Q90" s="555"/>
      <c r="R90" s="555"/>
      <c r="S90" s="555"/>
      <c r="T90" s="555"/>
      <c r="U90" s="555"/>
      <c r="V90" s="555"/>
      <c r="W90" s="555"/>
      <c r="X90" s="555"/>
      <c r="Y90" s="555"/>
      <c r="Z90" s="555"/>
      <c r="AA90" s="555"/>
      <c r="AB90" s="555"/>
      <c r="AC90" s="555"/>
      <c r="AD90" s="555"/>
      <c r="AE90" s="555"/>
      <c r="AF90" s="555"/>
      <c r="AG90" s="555"/>
      <c r="AH90" s="555"/>
      <c r="AI90" s="555"/>
      <c r="AJ90" s="555"/>
      <c r="AK90" s="555"/>
      <c r="AL90" s="555"/>
      <c r="AM90" s="555"/>
      <c r="AN90" s="555"/>
      <c r="AO90" s="555"/>
      <c r="AP90" s="203"/>
      <c r="AQ90" s="203"/>
      <c r="AR90" s="203"/>
      <c r="AS90" s="203"/>
      <c r="AT90" s="203"/>
      <c r="AU90" s="203"/>
      <c r="AV90" s="203"/>
      <c r="AW90" s="203"/>
      <c r="AX90" s="203"/>
      <c r="AY90" s="203"/>
      <c r="AZ90" s="203"/>
      <c r="BA90" s="203"/>
      <c r="BB90" s="203"/>
      <c r="BC90" s="203"/>
      <c r="BD90" s="203"/>
      <c r="BE90" s="203"/>
      <c r="BF90" s="203"/>
      <c r="BG90" s="203"/>
      <c r="BH90" s="203"/>
      <c r="BI90" s="203"/>
      <c r="BJ90" s="203"/>
      <c r="BK90" s="203"/>
      <c r="BL90" s="203"/>
      <c r="BM90" s="203"/>
    </row>
    <row r="91" spans="1:65" ht="13.5" customHeight="1">
      <c r="A91" s="203"/>
      <c r="B91" s="203"/>
      <c r="C91" s="203"/>
      <c r="D91" s="552" t="s">
        <v>454</v>
      </c>
      <c r="E91" s="555"/>
      <c r="F91" s="555"/>
      <c r="G91" s="555"/>
      <c r="H91" s="555"/>
      <c r="I91" s="555"/>
      <c r="J91" s="555"/>
      <c r="K91" s="555"/>
      <c r="L91" s="555"/>
      <c r="M91" s="555"/>
      <c r="N91" s="555"/>
      <c r="O91" s="555"/>
      <c r="P91" s="555"/>
      <c r="Q91" s="555"/>
      <c r="R91" s="555"/>
      <c r="S91" s="555"/>
      <c r="T91" s="555"/>
      <c r="U91" s="555"/>
      <c r="V91" s="555"/>
      <c r="W91" s="555"/>
      <c r="X91" s="555"/>
      <c r="Y91" s="555"/>
      <c r="Z91" s="555"/>
      <c r="AA91" s="555"/>
      <c r="AB91" s="555"/>
      <c r="AC91" s="555"/>
      <c r="AD91" s="555"/>
      <c r="AE91" s="555"/>
      <c r="AF91" s="555"/>
      <c r="AG91" s="555"/>
      <c r="AH91" s="555"/>
      <c r="AI91" s="555"/>
      <c r="AJ91" s="555"/>
      <c r="AK91" s="555"/>
      <c r="AL91" s="555"/>
      <c r="AM91" s="555"/>
      <c r="AN91" s="555"/>
      <c r="AO91" s="555"/>
      <c r="AP91" s="203"/>
      <c r="AQ91" s="203"/>
      <c r="AR91" s="203"/>
      <c r="AS91" s="203"/>
      <c r="AT91" s="203"/>
      <c r="AU91" s="203"/>
      <c r="AV91" s="203"/>
      <c r="AW91" s="203"/>
      <c r="AX91" s="203"/>
      <c r="AY91" s="203"/>
      <c r="AZ91" s="203"/>
      <c r="BA91" s="203"/>
      <c r="BB91" s="203"/>
      <c r="BC91" s="203"/>
      <c r="BD91" s="203"/>
      <c r="BE91" s="203"/>
      <c r="BF91" s="203"/>
      <c r="BG91" s="203"/>
      <c r="BH91" s="203"/>
      <c r="BI91" s="203"/>
      <c r="BJ91" s="203"/>
      <c r="BK91" s="203"/>
      <c r="BL91" s="203"/>
      <c r="BM91" s="203"/>
    </row>
    <row r="92" spans="1:65" ht="13.5" customHeight="1">
      <c r="A92" s="203"/>
      <c r="B92" s="203"/>
      <c r="C92" s="203"/>
      <c r="D92" s="552"/>
      <c r="E92" s="554" t="s">
        <v>601</v>
      </c>
      <c r="F92" s="554"/>
      <c r="G92" s="554"/>
      <c r="H92" s="554"/>
      <c r="I92" s="554"/>
      <c r="J92" s="554"/>
      <c r="K92" s="554"/>
      <c r="L92" s="554"/>
      <c r="M92" s="554"/>
      <c r="N92" s="554"/>
      <c r="O92" s="554"/>
      <c r="P92" s="554"/>
      <c r="Q92" s="554"/>
      <c r="R92" s="554"/>
      <c r="S92" s="554"/>
      <c r="T92" s="554"/>
      <c r="U92" s="554"/>
      <c r="V92" s="554"/>
      <c r="W92" s="554"/>
      <c r="X92" s="554"/>
      <c r="Y92" s="554"/>
      <c r="Z92" s="554"/>
      <c r="AA92" s="554"/>
      <c r="AB92" s="554"/>
      <c r="AC92" s="554"/>
      <c r="AD92" s="554"/>
      <c r="AE92" s="554"/>
      <c r="AF92" s="554"/>
      <c r="AG92" s="554"/>
      <c r="AH92" s="554"/>
      <c r="AI92" s="554"/>
      <c r="AJ92" s="554"/>
      <c r="AK92" s="554"/>
      <c r="AL92" s="554"/>
      <c r="AM92" s="554"/>
      <c r="AN92" s="554"/>
      <c r="AO92" s="554"/>
      <c r="AP92" s="203"/>
      <c r="AQ92" s="203"/>
      <c r="AR92" s="203"/>
      <c r="AS92" s="203"/>
      <c r="AT92" s="203"/>
      <c r="AU92" s="203"/>
      <c r="AV92" s="203"/>
      <c r="AW92" s="203"/>
      <c r="AX92" s="203"/>
      <c r="AY92" s="203"/>
      <c r="AZ92" s="203"/>
      <c r="BA92" s="203"/>
      <c r="BB92" s="203"/>
      <c r="BC92" s="203"/>
      <c r="BD92" s="203"/>
      <c r="BE92" s="203"/>
      <c r="BF92" s="203"/>
      <c r="BG92" s="203"/>
      <c r="BH92" s="203"/>
      <c r="BI92" s="203"/>
      <c r="BJ92" s="203"/>
      <c r="BK92" s="203"/>
      <c r="BL92" s="203"/>
      <c r="BM92" s="203"/>
    </row>
    <row r="93" spans="1:65" ht="13.5" customHeight="1">
      <c r="A93" s="203"/>
      <c r="B93" s="203"/>
      <c r="C93" s="203"/>
      <c r="D93" s="550" t="s">
        <v>600</v>
      </c>
      <c r="E93" s="554"/>
      <c r="F93" s="554"/>
      <c r="G93" s="554"/>
      <c r="H93" s="554"/>
      <c r="I93" s="554"/>
      <c r="J93" s="554"/>
      <c r="K93" s="554"/>
      <c r="L93" s="554"/>
      <c r="M93" s="554"/>
      <c r="N93" s="554"/>
      <c r="O93" s="554"/>
      <c r="P93" s="554"/>
      <c r="Q93" s="554"/>
      <c r="R93" s="554"/>
      <c r="S93" s="554"/>
      <c r="T93" s="554"/>
      <c r="U93" s="554"/>
      <c r="V93" s="554"/>
      <c r="W93" s="554"/>
      <c r="X93" s="554"/>
      <c r="Y93" s="554"/>
      <c r="Z93" s="554"/>
      <c r="AA93" s="554"/>
      <c r="AB93" s="554"/>
      <c r="AC93" s="554"/>
      <c r="AD93" s="554"/>
      <c r="AE93" s="554"/>
      <c r="AF93" s="554"/>
      <c r="AG93" s="554"/>
      <c r="AH93" s="554"/>
      <c r="AI93" s="554"/>
      <c r="AJ93" s="554"/>
      <c r="AK93" s="554"/>
      <c r="AL93" s="554"/>
      <c r="AM93" s="554"/>
      <c r="AN93" s="554"/>
      <c r="AO93" s="554"/>
      <c r="AP93" s="556"/>
      <c r="AQ93" s="203"/>
      <c r="AR93" s="203"/>
      <c r="AS93" s="203"/>
      <c r="AT93" s="203"/>
      <c r="AU93" s="203"/>
      <c r="AV93" s="203"/>
      <c r="AW93" s="203"/>
      <c r="AX93" s="203"/>
      <c r="AY93" s="203"/>
      <c r="AZ93" s="203"/>
      <c r="BA93" s="203"/>
      <c r="BB93" s="203"/>
      <c r="BC93" s="203"/>
      <c r="BD93" s="203"/>
      <c r="BE93" s="203"/>
      <c r="BF93" s="203"/>
      <c r="BG93" s="203"/>
      <c r="BH93" s="203"/>
      <c r="BI93" s="203"/>
      <c r="BJ93" s="203"/>
      <c r="BK93" s="203"/>
      <c r="BL93" s="203"/>
      <c r="BM93" s="203"/>
    </row>
    <row r="94" spans="1:65" ht="13.5" customHeight="1">
      <c r="A94" s="203"/>
      <c r="B94" s="203"/>
      <c r="C94" s="203"/>
      <c r="D94" s="553" t="s">
        <v>599</v>
      </c>
      <c r="E94" s="550"/>
      <c r="F94" s="550"/>
      <c r="G94" s="550"/>
      <c r="H94" s="550"/>
      <c r="I94" s="550"/>
      <c r="J94" s="550"/>
      <c r="K94" s="550"/>
      <c r="L94" s="550"/>
      <c r="M94" s="550"/>
      <c r="N94" s="550"/>
      <c r="O94" s="550"/>
      <c r="P94" s="550"/>
      <c r="Q94" s="550"/>
      <c r="R94" s="550"/>
      <c r="S94" s="550"/>
      <c r="T94" s="550"/>
      <c r="U94" s="550"/>
      <c r="V94" s="550"/>
      <c r="W94" s="550"/>
      <c r="X94" s="550"/>
      <c r="Y94" s="550"/>
      <c r="Z94" s="550"/>
      <c r="AA94" s="550"/>
      <c r="AB94" s="550"/>
      <c r="AC94" s="550"/>
      <c r="AD94" s="550"/>
      <c r="AE94" s="550"/>
      <c r="AF94" s="550"/>
      <c r="AG94" s="550"/>
      <c r="AH94" s="550"/>
      <c r="AI94" s="550"/>
      <c r="AJ94" s="550"/>
      <c r="AK94" s="550"/>
      <c r="AL94" s="550"/>
      <c r="AM94" s="550"/>
      <c r="AN94" s="550"/>
      <c r="AO94" s="550"/>
      <c r="AP94" s="203"/>
      <c r="AQ94" s="203"/>
      <c r="AR94" s="203"/>
      <c r="AS94" s="203"/>
      <c r="AT94" s="203"/>
      <c r="AU94" s="203"/>
      <c r="AV94" s="203"/>
      <c r="AW94" s="203"/>
      <c r="AX94" s="203"/>
      <c r="AY94" s="203"/>
      <c r="AZ94" s="203"/>
      <c r="BA94" s="203"/>
      <c r="BB94" s="203"/>
      <c r="BC94" s="203"/>
      <c r="BD94" s="203"/>
      <c r="BE94" s="203"/>
      <c r="BF94" s="203"/>
      <c r="BG94" s="203"/>
      <c r="BH94" s="203"/>
      <c r="BI94" s="203"/>
      <c r="BJ94" s="203"/>
      <c r="BK94" s="203"/>
      <c r="BL94" s="203"/>
      <c r="BM94" s="203"/>
    </row>
    <row r="95" spans="1:65" ht="13.5" customHeight="1">
      <c r="A95" s="203"/>
      <c r="B95" s="203"/>
      <c r="C95" s="203"/>
      <c r="D95" s="553"/>
      <c r="E95" s="550" t="s">
        <v>598</v>
      </c>
      <c r="F95" s="550"/>
      <c r="G95" s="550"/>
      <c r="H95" s="550"/>
      <c r="I95" s="550"/>
      <c r="J95" s="550"/>
      <c r="K95" s="550"/>
      <c r="L95" s="550"/>
      <c r="M95" s="550"/>
      <c r="N95" s="550"/>
      <c r="O95" s="550"/>
      <c r="P95" s="550"/>
      <c r="Q95" s="550"/>
      <c r="R95" s="550"/>
      <c r="S95" s="550"/>
      <c r="T95" s="550"/>
      <c r="U95" s="550"/>
      <c r="V95" s="550"/>
      <c r="W95" s="550"/>
      <c r="X95" s="550"/>
      <c r="Y95" s="550"/>
      <c r="Z95" s="550"/>
      <c r="AA95" s="550"/>
      <c r="AB95" s="550"/>
      <c r="AC95" s="550"/>
      <c r="AD95" s="550"/>
      <c r="AE95" s="550"/>
      <c r="AF95" s="550"/>
      <c r="AG95" s="550"/>
      <c r="AH95" s="550"/>
      <c r="AI95" s="550"/>
      <c r="AJ95" s="550"/>
      <c r="AK95" s="550"/>
      <c r="AL95" s="550"/>
      <c r="AM95" s="550"/>
      <c r="AN95" s="550"/>
      <c r="AO95" s="550"/>
      <c r="AP95" s="203"/>
      <c r="AQ95" s="203"/>
      <c r="AR95" s="203"/>
      <c r="AS95" s="203"/>
      <c r="AT95" s="203"/>
      <c r="AU95" s="203"/>
      <c r="AV95" s="203"/>
      <c r="AW95" s="203"/>
      <c r="AX95" s="203"/>
      <c r="AY95" s="203"/>
      <c r="AZ95" s="203"/>
      <c r="BA95" s="203"/>
      <c r="BB95" s="203"/>
      <c r="BC95" s="203"/>
      <c r="BD95" s="203"/>
      <c r="BE95" s="203"/>
      <c r="BF95" s="203"/>
      <c r="BG95" s="203"/>
      <c r="BH95" s="203"/>
      <c r="BI95" s="203"/>
      <c r="BJ95" s="203"/>
      <c r="BK95" s="203"/>
      <c r="BL95" s="203"/>
      <c r="BM95" s="203"/>
    </row>
    <row r="96" spans="1:65" ht="13.5" customHeight="1">
      <c r="A96" s="203"/>
      <c r="B96" s="203"/>
      <c r="C96" s="203"/>
      <c r="D96" s="802" t="s">
        <v>597</v>
      </c>
      <c r="E96" s="802"/>
      <c r="F96" s="802"/>
      <c r="G96" s="802"/>
      <c r="H96" s="802"/>
      <c r="I96" s="802"/>
      <c r="J96" s="802"/>
      <c r="K96" s="802"/>
      <c r="L96" s="802"/>
      <c r="M96" s="802"/>
      <c r="N96" s="802"/>
      <c r="O96" s="802"/>
      <c r="P96" s="802"/>
      <c r="Q96" s="802"/>
      <c r="R96" s="802"/>
      <c r="S96" s="802"/>
      <c r="T96" s="802"/>
      <c r="U96" s="802"/>
      <c r="V96" s="802"/>
      <c r="W96" s="802"/>
      <c r="X96" s="802"/>
      <c r="Y96" s="802"/>
      <c r="Z96" s="802"/>
      <c r="AA96" s="802"/>
      <c r="AB96" s="802"/>
      <c r="AC96" s="802"/>
      <c r="AD96" s="802"/>
      <c r="AE96" s="802"/>
      <c r="AF96" s="802"/>
      <c r="AG96" s="802"/>
      <c r="AH96" s="802"/>
      <c r="AI96" s="802"/>
      <c r="AJ96" s="802"/>
      <c r="AK96" s="802"/>
      <c r="AL96" s="802"/>
      <c r="AM96" s="802"/>
      <c r="AN96" s="802"/>
      <c r="AO96" s="802"/>
      <c r="AP96" s="802"/>
      <c r="AQ96" s="802"/>
      <c r="AR96" s="802"/>
      <c r="AS96" s="802"/>
      <c r="AT96" s="802"/>
      <c r="AU96" s="802"/>
      <c r="AV96" s="802"/>
      <c r="AW96" s="802"/>
      <c r="AX96" s="802"/>
      <c r="AY96" s="802"/>
      <c r="AZ96" s="802"/>
      <c r="BA96" s="802"/>
      <c r="BB96" s="802"/>
      <c r="BC96" s="802"/>
      <c r="BD96" s="802"/>
      <c r="BE96" s="802"/>
      <c r="BF96" s="802"/>
      <c r="BG96" s="802"/>
      <c r="BH96" s="802"/>
      <c r="BI96" s="802"/>
      <c r="BJ96" s="802"/>
      <c r="BK96" s="802"/>
      <c r="BL96" s="802"/>
      <c r="BM96" s="802"/>
    </row>
    <row r="97" spans="1:65" ht="13.5" customHeight="1">
      <c r="A97" s="203"/>
      <c r="B97" s="203"/>
      <c r="C97" s="203"/>
      <c r="D97" s="555" t="s">
        <v>596</v>
      </c>
      <c r="E97" s="555"/>
      <c r="F97" s="555"/>
      <c r="G97" s="555"/>
      <c r="H97" s="555"/>
      <c r="I97" s="555"/>
      <c r="J97" s="555"/>
      <c r="K97" s="555"/>
      <c r="L97" s="555"/>
      <c r="M97" s="555"/>
      <c r="N97" s="555"/>
      <c r="O97" s="555"/>
      <c r="P97" s="555"/>
      <c r="Q97" s="555"/>
      <c r="R97" s="555"/>
      <c r="S97" s="555"/>
      <c r="T97" s="555"/>
      <c r="U97" s="555"/>
      <c r="V97" s="555"/>
      <c r="W97" s="555"/>
      <c r="X97" s="555"/>
      <c r="Y97" s="555"/>
      <c r="Z97" s="555"/>
      <c r="AA97" s="555"/>
      <c r="AB97" s="555"/>
      <c r="AC97" s="555"/>
      <c r="AD97" s="555"/>
      <c r="AE97" s="555"/>
      <c r="AF97" s="555"/>
      <c r="AG97" s="555"/>
      <c r="AH97" s="555"/>
      <c r="AI97" s="555"/>
      <c r="AJ97" s="555"/>
      <c r="AK97" s="555"/>
      <c r="AL97" s="555"/>
      <c r="AM97" s="555"/>
      <c r="AN97" s="555"/>
      <c r="AO97" s="555"/>
      <c r="AP97" s="555"/>
      <c r="AQ97" s="555"/>
      <c r="AR97" s="555"/>
      <c r="AS97" s="555"/>
      <c r="AT97" s="555"/>
      <c r="AU97" s="555"/>
      <c r="AV97" s="555"/>
      <c r="AW97" s="555"/>
      <c r="AX97" s="555"/>
      <c r="AY97" s="555"/>
      <c r="AZ97" s="555"/>
      <c r="BA97" s="555"/>
      <c r="BB97" s="555"/>
      <c r="BC97" s="555"/>
      <c r="BD97" s="555"/>
      <c r="BE97" s="555"/>
      <c r="BF97" s="555"/>
      <c r="BG97" s="555"/>
      <c r="BH97" s="555"/>
      <c r="BI97" s="555"/>
      <c r="BJ97" s="555"/>
      <c r="BK97" s="555"/>
      <c r="BL97" s="555"/>
      <c r="BM97" s="203"/>
    </row>
    <row r="98" spans="1:65" ht="13.5" customHeight="1">
      <c r="A98" s="203"/>
      <c r="B98" s="203"/>
      <c r="C98" s="203"/>
      <c r="D98" s="555" t="s">
        <v>595</v>
      </c>
      <c r="E98" s="555"/>
      <c r="F98" s="555"/>
      <c r="G98" s="555"/>
      <c r="H98" s="555"/>
      <c r="I98" s="555"/>
      <c r="J98" s="555"/>
      <c r="K98" s="555"/>
      <c r="L98" s="555"/>
      <c r="M98" s="555"/>
      <c r="N98" s="555"/>
      <c r="O98" s="555"/>
      <c r="P98" s="555"/>
      <c r="Q98" s="555"/>
      <c r="R98" s="555"/>
      <c r="S98" s="555"/>
      <c r="T98" s="555"/>
      <c r="U98" s="555"/>
      <c r="V98" s="555"/>
      <c r="W98" s="555"/>
      <c r="X98" s="555"/>
      <c r="Y98" s="555"/>
      <c r="Z98" s="555"/>
      <c r="AA98" s="555"/>
      <c r="AB98" s="555"/>
      <c r="AC98" s="555"/>
      <c r="AD98" s="555"/>
      <c r="AE98" s="555"/>
      <c r="AF98" s="555"/>
      <c r="AG98" s="555"/>
      <c r="AH98" s="555"/>
      <c r="AI98" s="555"/>
      <c r="AJ98" s="555"/>
      <c r="AK98" s="555"/>
      <c r="AL98" s="555"/>
      <c r="AM98" s="555"/>
      <c r="AN98" s="555"/>
      <c r="AO98" s="555"/>
      <c r="AP98" s="555"/>
      <c r="AQ98" s="555"/>
      <c r="AR98" s="555"/>
      <c r="AS98" s="555"/>
      <c r="AT98" s="555"/>
      <c r="AU98" s="555"/>
      <c r="AV98" s="555"/>
      <c r="AW98" s="555"/>
      <c r="AX98" s="555"/>
      <c r="AY98" s="555"/>
      <c r="AZ98" s="555"/>
      <c r="BA98" s="555"/>
      <c r="BB98" s="555"/>
      <c r="BC98" s="555"/>
      <c r="BD98" s="555"/>
      <c r="BE98" s="555"/>
      <c r="BF98" s="555"/>
      <c r="BG98" s="555"/>
      <c r="BH98" s="555"/>
      <c r="BI98" s="555"/>
      <c r="BJ98" s="555"/>
      <c r="BK98" s="555"/>
      <c r="BL98" s="555"/>
      <c r="BM98" s="203"/>
    </row>
    <row r="99" spans="1:65" ht="13.5" customHeight="1">
      <c r="A99" s="203"/>
      <c r="B99" s="203"/>
      <c r="C99" s="203"/>
      <c r="D99" s="552" t="s">
        <v>594</v>
      </c>
      <c r="E99" s="552"/>
      <c r="F99" s="552"/>
      <c r="G99" s="552"/>
      <c r="H99" s="552"/>
      <c r="I99" s="552"/>
      <c r="J99" s="552"/>
      <c r="K99" s="552"/>
      <c r="L99" s="552"/>
      <c r="M99" s="552"/>
      <c r="N99" s="552"/>
      <c r="O99" s="552"/>
      <c r="P99" s="552"/>
      <c r="Q99" s="552"/>
      <c r="R99" s="552"/>
      <c r="S99" s="552"/>
      <c r="T99" s="552"/>
      <c r="U99" s="552"/>
      <c r="V99" s="552"/>
      <c r="W99" s="552"/>
      <c r="X99" s="552"/>
      <c r="Y99" s="552"/>
      <c r="Z99" s="552"/>
      <c r="AA99" s="552"/>
      <c r="AB99" s="552"/>
      <c r="AC99" s="552"/>
      <c r="AD99" s="552"/>
      <c r="AE99" s="552"/>
      <c r="AF99" s="552"/>
      <c r="AG99" s="552"/>
      <c r="AH99" s="552"/>
      <c r="AI99" s="552"/>
      <c r="AJ99" s="552"/>
      <c r="AK99" s="552"/>
      <c r="AL99" s="552"/>
      <c r="AM99" s="552"/>
      <c r="AN99" s="552"/>
      <c r="AO99" s="552"/>
      <c r="AP99" s="552"/>
      <c r="AQ99" s="552"/>
      <c r="AR99" s="552"/>
      <c r="AS99" s="552"/>
      <c r="AT99" s="552"/>
      <c r="AU99" s="552"/>
      <c r="AV99" s="552"/>
      <c r="AW99" s="552"/>
      <c r="AX99" s="552"/>
      <c r="AY99" s="552"/>
      <c r="AZ99" s="552"/>
      <c r="BA99" s="552"/>
      <c r="BB99" s="552"/>
      <c r="BC99" s="552"/>
      <c r="BD99" s="552"/>
      <c r="BE99" s="552"/>
      <c r="BF99" s="552"/>
      <c r="BG99" s="552"/>
      <c r="BH99" s="552"/>
      <c r="BI99" s="552"/>
      <c r="BJ99" s="552"/>
      <c r="BK99" s="552"/>
      <c r="BL99" s="552"/>
      <c r="BM99" s="203"/>
    </row>
    <row r="100" spans="1:65" ht="13.5" customHeight="1">
      <c r="A100" s="203"/>
      <c r="B100" s="203"/>
      <c r="C100" s="203"/>
      <c r="D100" s="552" t="s">
        <v>593</v>
      </c>
      <c r="E100" s="552"/>
      <c r="F100" s="552"/>
      <c r="G100" s="552"/>
      <c r="H100" s="552"/>
      <c r="I100" s="552"/>
      <c r="J100" s="552"/>
      <c r="K100" s="552"/>
      <c r="L100" s="552"/>
      <c r="M100" s="552"/>
      <c r="N100" s="552"/>
      <c r="O100" s="552"/>
      <c r="P100" s="552"/>
      <c r="Q100" s="552"/>
      <c r="R100" s="552"/>
      <c r="S100" s="552"/>
      <c r="T100" s="552"/>
      <c r="U100" s="552"/>
      <c r="V100" s="552"/>
      <c r="W100" s="552"/>
      <c r="X100" s="552"/>
      <c r="Y100" s="552"/>
      <c r="Z100" s="552"/>
      <c r="AA100" s="552"/>
      <c r="AB100" s="552"/>
      <c r="AC100" s="552"/>
      <c r="AD100" s="552"/>
      <c r="AE100" s="552"/>
      <c r="AF100" s="552"/>
      <c r="AG100" s="552"/>
      <c r="AH100" s="552"/>
      <c r="AI100" s="552"/>
      <c r="AJ100" s="552"/>
      <c r="AK100" s="552"/>
      <c r="AL100" s="552"/>
      <c r="AM100" s="552"/>
      <c r="AN100" s="552"/>
      <c r="AO100" s="552"/>
      <c r="AP100" s="552"/>
      <c r="AQ100" s="552"/>
      <c r="AR100" s="552"/>
      <c r="AS100" s="552"/>
      <c r="AT100" s="552"/>
      <c r="AU100" s="552"/>
      <c r="AV100" s="552"/>
      <c r="AW100" s="552"/>
      <c r="AX100" s="552"/>
      <c r="AY100" s="552"/>
      <c r="AZ100" s="552"/>
      <c r="BA100" s="552"/>
      <c r="BB100" s="552"/>
      <c r="BC100" s="552"/>
      <c r="BD100" s="552"/>
      <c r="BE100" s="552"/>
      <c r="BF100" s="552"/>
      <c r="BG100" s="552"/>
      <c r="BH100" s="552"/>
      <c r="BI100" s="552"/>
      <c r="BJ100" s="552"/>
      <c r="BK100" s="552"/>
      <c r="BL100" s="552"/>
      <c r="BM100" s="203"/>
    </row>
    <row r="101" spans="1:65" ht="13.5" customHeight="1">
      <c r="A101" s="203"/>
      <c r="B101" s="203"/>
      <c r="C101" s="203"/>
      <c r="D101" s="552" t="s">
        <v>592</v>
      </c>
      <c r="E101" s="552"/>
      <c r="F101" s="552"/>
      <c r="G101" s="552"/>
      <c r="H101" s="552"/>
      <c r="I101" s="552"/>
      <c r="J101" s="552"/>
      <c r="K101" s="552"/>
      <c r="L101" s="552"/>
      <c r="M101" s="552"/>
      <c r="N101" s="552"/>
      <c r="O101" s="552"/>
      <c r="P101" s="552"/>
      <c r="Q101" s="552"/>
      <c r="R101" s="552"/>
      <c r="S101" s="552"/>
      <c r="T101" s="552"/>
      <c r="U101" s="552"/>
      <c r="V101" s="552"/>
      <c r="W101" s="552"/>
      <c r="X101" s="552"/>
      <c r="Y101" s="552"/>
      <c r="Z101" s="552"/>
      <c r="AA101" s="552"/>
      <c r="AB101" s="552"/>
      <c r="AC101" s="552"/>
      <c r="AD101" s="552"/>
      <c r="AE101" s="552"/>
      <c r="AF101" s="552"/>
      <c r="AG101" s="552"/>
      <c r="AH101" s="552"/>
      <c r="AI101" s="552"/>
      <c r="AJ101" s="552"/>
      <c r="AK101" s="552"/>
      <c r="AL101" s="552"/>
      <c r="AM101" s="552"/>
      <c r="AN101" s="552"/>
      <c r="AO101" s="552"/>
      <c r="AP101" s="552"/>
      <c r="AQ101" s="552"/>
      <c r="AR101" s="552"/>
      <c r="AS101" s="552"/>
      <c r="AT101" s="552"/>
      <c r="AU101" s="552"/>
      <c r="AV101" s="552"/>
      <c r="AW101" s="552"/>
      <c r="AX101" s="552"/>
      <c r="AY101" s="552"/>
      <c r="AZ101" s="552"/>
      <c r="BA101" s="552"/>
      <c r="BB101" s="552"/>
      <c r="BC101" s="552"/>
      <c r="BD101" s="552"/>
      <c r="BE101" s="552"/>
      <c r="BF101" s="552"/>
      <c r="BG101" s="552"/>
      <c r="BH101" s="552"/>
      <c r="BI101" s="552"/>
      <c r="BJ101" s="552"/>
      <c r="BK101" s="552"/>
      <c r="BL101" s="552"/>
      <c r="BM101" s="203"/>
    </row>
    <row r="102" spans="1:65" ht="13.5" customHeight="1">
      <c r="A102" s="203"/>
      <c r="B102" s="203"/>
      <c r="C102" s="203"/>
      <c r="D102" s="550" t="s">
        <v>591</v>
      </c>
      <c r="E102" s="554"/>
      <c r="F102" s="554"/>
      <c r="G102" s="554"/>
      <c r="H102" s="554"/>
      <c r="I102" s="554"/>
      <c r="J102" s="554"/>
      <c r="K102" s="554"/>
      <c r="L102" s="554"/>
      <c r="M102" s="554"/>
      <c r="N102" s="554"/>
      <c r="O102" s="554"/>
      <c r="P102" s="554"/>
      <c r="Q102" s="554"/>
      <c r="R102" s="554"/>
      <c r="S102" s="554"/>
      <c r="T102" s="554"/>
      <c r="U102" s="554"/>
      <c r="V102" s="554"/>
      <c r="W102" s="554"/>
      <c r="X102" s="554"/>
      <c r="Y102" s="554"/>
      <c r="Z102" s="554"/>
      <c r="AA102" s="554"/>
      <c r="AB102" s="554"/>
      <c r="AC102" s="554"/>
      <c r="AD102" s="554"/>
      <c r="AE102" s="554"/>
      <c r="AF102" s="554"/>
      <c r="AG102" s="554"/>
      <c r="AH102" s="554"/>
      <c r="AI102" s="554"/>
      <c r="AJ102" s="554"/>
      <c r="AK102" s="554"/>
      <c r="AL102" s="554"/>
      <c r="AM102" s="554"/>
      <c r="AN102" s="554"/>
      <c r="AO102" s="554"/>
      <c r="AP102" s="554"/>
      <c r="AQ102" s="203"/>
      <c r="AR102" s="203"/>
      <c r="AS102" s="203"/>
      <c r="AT102" s="203"/>
      <c r="AU102" s="203"/>
      <c r="AV102" s="203"/>
      <c r="AW102" s="203"/>
      <c r="AX102" s="203"/>
      <c r="AY102" s="203"/>
      <c r="AZ102" s="203"/>
      <c r="BA102" s="203"/>
      <c r="BB102" s="203"/>
      <c r="BC102" s="203"/>
      <c r="BD102" s="203"/>
      <c r="BE102" s="203"/>
      <c r="BF102" s="203"/>
      <c r="BG102" s="203"/>
      <c r="BH102" s="203"/>
      <c r="BI102" s="203"/>
      <c r="BJ102" s="203"/>
      <c r="BK102" s="203"/>
      <c r="BL102" s="203"/>
      <c r="BM102" s="203"/>
    </row>
    <row r="103" spans="1:65" ht="13.5" customHeight="1">
      <c r="A103" s="203"/>
      <c r="B103" s="203"/>
      <c r="C103" s="203"/>
      <c r="D103" s="550" t="s">
        <v>590</v>
      </c>
      <c r="E103" s="554"/>
      <c r="F103" s="554"/>
      <c r="G103" s="554"/>
      <c r="H103" s="554"/>
      <c r="I103" s="554"/>
      <c r="J103" s="554"/>
      <c r="K103" s="554"/>
      <c r="L103" s="554"/>
      <c r="M103" s="554"/>
      <c r="N103" s="554"/>
      <c r="O103" s="554"/>
      <c r="P103" s="554"/>
      <c r="Q103" s="554"/>
      <c r="R103" s="554"/>
      <c r="S103" s="554"/>
      <c r="T103" s="554"/>
      <c r="U103" s="554"/>
      <c r="V103" s="554"/>
      <c r="W103" s="554"/>
      <c r="X103" s="554"/>
      <c r="Y103" s="554"/>
      <c r="Z103" s="554"/>
      <c r="AA103" s="554"/>
      <c r="AB103" s="554"/>
      <c r="AC103" s="554"/>
      <c r="AD103" s="554"/>
      <c r="AE103" s="554"/>
      <c r="AF103" s="554"/>
      <c r="AG103" s="554"/>
      <c r="AH103" s="554"/>
      <c r="AI103" s="554"/>
      <c r="AJ103" s="554"/>
      <c r="AK103" s="554"/>
      <c r="AL103" s="554"/>
      <c r="AM103" s="554"/>
      <c r="AN103" s="554"/>
      <c r="AO103" s="554"/>
      <c r="AP103" s="554"/>
      <c r="AQ103" s="203"/>
      <c r="AR103" s="203"/>
      <c r="AS103" s="203"/>
      <c r="AT103" s="203"/>
      <c r="AU103" s="203"/>
      <c r="AV103" s="203"/>
      <c r="AW103" s="203"/>
      <c r="AX103" s="203"/>
      <c r="AY103" s="203"/>
      <c r="AZ103" s="203"/>
      <c r="BA103" s="203"/>
      <c r="BB103" s="203"/>
      <c r="BC103" s="203"/>
      <c r="BD103" s="203"/>
      <c r="BE103" s="203"/>
      <c r="BF103" s="203"/>
      <c r="BG103" s="203"/>
      <c r="BH103" s="203"/>
      <c r="BI103" s="203"/>
      <c r="BJ103" s="203"/>
      <c r="BK103" s="203"/>
      <c r="BL103" s="203"/>
      <c r="BM103" s="203"/>
    </row>
    <row r="104" spans="1:65" ht="13.5" customHeight="1">
      <c r="A104" s="203"/>
      <c r="B104" s="203"/>
      <c r="C104" s="203"/>
      <c r="D104" s="550" t="s">
        <v>441</v>
      </c>
      <c r="E104" s="554"/>
      <c r="F104" s="554"/>
      <c r="G104" s="554"/>
      <c r="H104" s="554"/>
      <c r="I104" s="554"/>
      <c r="J104" s="554"/>
      <c r="K104" s="554"/>
      <c r="L104" s="554"/>
      <c r="M104" s="554"/>
      <c r="N104" s="554"/>
      <c r="O104" s="554"/>
      <c r="P104" s="554"/>
      <c r="Q104" s="554"/>
      <c r="R104" s="554"/>
      <c r="S104" s="554"/>
      <c r="T104" s="554"/>
      <c r="U104" s="554"/>
      <c r="V104" s="554"/>
      <c r="W104" s="554"/>
      <c r="X104" s="554"/>
      <c r="Y104" s="554"/>
      <c r="Z104" s="554"/>
      <c r="AA104" s="554"/>
      <c r="AB104" s="554"/>
      <c r="AC104" s="554"/>
      <c r="AD104" s="554"/>
      <c r="AE104" s="554"/>
      <c r="AF104" s="554"/>
      <c r="AG104" s="554"/>
      <c r="AH104" s="554"/>
      <c r="AI104" s="554"/>
      <c r="AJ104" s="554"/>
      <c r="AK104" s="554"/>
      <c r="AL104" s="554"/>
      <c r="AM104" s="554"/>
      <c r="AN104" s="554"/>
      <c r="AO104" s="554"/>
      <c r="AP104" s="554"/>
      <c r="AQ104" s="203"/>
      <c r="AR104" s="203"/>
      <c r="AS104" s="203"/>
      <c r="AT104" s="203"/>
      <c r="AU104" s="203"/>
      <c r="AV104" s="203"/>
      <c r="AW104" s="203"/>
      <c r="AX104" s="203"/>
      <c r="AY104" s="203"/>
      <c r="AZ104" s="203"/>
      <c r="BA104" s="203"/>
      <c r="BB104" s="203"/>
      <c r="BC104" s="203"/>
      <c r="BD104" s="203"/>
      <c r="BE104" s="203"/>
      <c r="BF104" s="203"/>
      <c r="BG104" s="203"/>
      <c r="BH104" s="203"/>
      <c r="BI104" s="203"/>
      <c r="BJ104" s="203"/>
      <c r="BK104" s="203"/>
      <c r="BL104" s="203"/>
      <c r="BM104" s="203"/>
    </row>
    <row r="105" spans="1:65" ht="13.5" customHeight="1">
      <c r="A105" s="203"/>
      <c r="B105" s="203"/>
      <c r="C105" s="203"/>
      <c r="D105" s="550" t="s">
        <v>589</v>
      </c>
      <c r="E105" s="554"/>
      <c r="F105" s="554"/>
      <c r="G105" s="554"/>
      <c r="H105" s="554"/>
      <c r="I105" s="554"/>
      <c r="J105" s="554"/>
      <c r="K105" s="554"/>
      <c r="L105" s="554"/>
      <c r="M105" s="554"/>
      <c r="N105" s="554"/>
      <c r="O105" s="554"/>
      <c r="P105" s="554"/>
      <c r="Q105" s="554"/>
      <c r="R105" s="554"/>
      <c r="S105" s="554"/>
      <c r="T105" s="554"/>
      <c r="U105" s="554"/>
      <c r="V105" s="554"/>
      <c r="W105" s="554"/>
      <c r="X105" s="554"/>
      <c r="Y105" s="554"/>
      <c r="Z105" s="554"/>
      <c r="AA105" s="554"/>
      <c r="AB105" s="554"/>
      <c r="AC105" s="554"/>
      <c r="AD105" s="554"/>
      <c r="AE105" s="554"/>
      <c r="AF105" s="554"/>
      <c r="AG105" s="554"/>
      <c r="AH105" s="554"/>
      <c r="AI105" s="554"/>
      <c r="AJ105" s="554"/>
      <c r="AK105" s="554"/>
      <c r="AL105" s="554"/>
      <c r="AM105" s="554"/>
      <c r="AN105" s="554"/>
      <c r="AO105" s="554"/>
      <c r="AP105" s="556"/>
      <c r="AQ105" s="203"/>
      <c r="AR105" s="203"/>
      <c r="AS105" s="203"/>
      <c r="AT105" s="203"/>
      <c r="AU105" s="203"/>
      <c r="AV105" s="203"/>
      <c r="AW105" s="203"/>
      <c r="AX105" s="203"/>
      <c r="AY105" s="203"/>
      <c r="AZ105" s="203"/>
      <c r="BA105" s="203"/>
      <c r="BB105" s="203"/>
      <c r="BC105" s="203"/>
      <c r="BD105" s="203"/>
      <c r="BE105" s="203"/>
      <c r="BF105" s="203"/>
      <c r="BG105" s="203"/>
      <c r="BH105" s="203"/>
      <c r="BI105" s="203"/>
      <c r="BJ105" s="203"/>
      <c r="BK105" s="203"/>
      <c r="BL105" s="203"/>
      <c r="BM105" s="203"/>
    </row>
    <row r="106" spans="1:65" s="2" customFormat="1" ht="13.5" customHeight="1">
      <c r="A106" s="203"/>
      <c r="B106" s="203"/>
      <c r="C106" s="203"/>
      <c r="D106" s="550" t="s">
        <v>223</v>
      </c>
      <c r="E106" s="554"/>
      <c r="F106" s="554"/>
      <c r="G106" s="554"/>
      <c r="H106" s="554"/>
      <c r="I106" s="554"/>
      <c r="J106" s="554"/>
      <c r="K106" s="554"/>
      <c r="L106" s="554"/>
      <c r="M106" s="554"/>
      <c r="N106" s="554"/>
      <c r="O106" s="554"/>
      <c r="P106" s="554"/>
      <c r="Q106" s="554"/>
      <c r="R106" s="554"/>
      <c r="S106" s="554"/>
      <c r="T106" s="554"/>
      <c r="U106" s="554"/>
      <c r="V106" s="554"/>
      <c r="W106" s="554"/>
      <c r="X106" s="554"/>
      <c r="Y106" s="554"/>
      <c r="Z106" s="554"/>
      <c r="AA106" s="554"/>
      <c r="AB106" s="554"/>
      <c r="AC106" s="554"/>
      <c r="AD106" s="554"/>
      <c r="AE106" s="554"/>
      <c r="AF106" s="554"/>
      <c r="AG106" s="554"/>
      <c r="AH106" s="554"/>
      <c r="AI106" s="554"/>
      <c r="AJ106" s="554"/>
      <c r="AK106" s="554"/>
      <c r="AL106" s="554"/>
      <c r="AM106" s="554"/>
      <c r="AN106" s="554"/>
      <c r="AO106" s="554"/>
      <c r="AP106" s="556"/>
      <c r="AQ106" s="203"/>
      <c r="AR106" s="203"/>
      <c r="AS106" s="203"/>
      <c r="AT106" s="203"/>
      <c r="AU106" s="203"/>
      <c r="AV106" s="203"/>
      <c r="AW106" s="203"/>
      <c r="AX106" s="203"/>
      <c r="AY106" s="203"/>
      <c r="AZ106" s="203"/>
      <c r="BA106" s="203"/>
      <c r="BB106" s="203"/>
      <c r="BC106" s="203"/>
      <c r="BD106" s="203"/>
      <c r="BE106" s="203"/>
      <c r="BF106" s="203"/>
      <c r="BG106" s="203"/>
      <c r="BH106" s="203"/>
      <c r="BI106" s="203"/>
      <c r="BJ106" s="203"/>
      <c r="BK106" s="203"/>
      <c r="BL106" s="203"/>
      <c r="BM106" s="203"/>
    </row>
    <row r="107" spans="1:65" ht="13.5" customHeight="1">
      <c r="A107" s="203"/>
      <c r="B107" s="203"/>
      <c r="C107" s="203"/>
      <c r="D107" s="550" t="s">
        <v>588</v>
      </c>
      <c r="E107" s="554"/>
      <c r="F107" s="554"/>
      <c r="G107" s="554"/>
      <c r="H107" s="554"/>
      <c r="I107" s="554"/>
      <c r="J107" s="554"/>
      <c r="K107" s="554"/>
      <c r="L107" s="554"/>
      <c r="M107" s="554"/>
      <c r="N107" s="554"/>
      <c r="O107" s="554"/>
      <c r="P107" s="554"/>
      <c r="Q107" s="554"/>
      <c r="R107" s="554"/>
      <c r="S107" s="554"/>
      <c r="T107" s="554"/>
      <c r="U107" s="554"/>
      <c r="V107" s="554"/>
      <c r="W107" s="554"/>
      <c r="X107" s="554"/>
      <c r="Y107" s="554"/>
      <c r="Z107" s="554"/>
      <c r="AA107" s="554"/>
      <c r="AB107" s="554"/>
      <c r="AC107" s="554"/>
      <c r="AD107" s="554"/>
      <c r="AE107" s="554"/>
      <c r="AF107" s="554"/>
      <c r="AG107" s="554"/>
      <c r="AH107" s="554"/>
      <c r="AI107" s="554"/>
      <c r="AJ107" s="554"/>
      <c r="AK107" s="554"/>
      <c r="AL107" s="554"/>
      <c r="AM107" s="554"/>
      <c r="AN107" s="554"/>
      <c r="AO107" s="554"/>
      <c r="AP107" s="556"/>
      <c r="AQ107" s="203"/>
      <c r="AR107" s="203"/>
      <c r="AS107" s="203"/>
      <c r="AT107" s="203"/>
      <c r="AU107" s="203"/>
      <c r="AV107" s="203"/>
      <c r="AW107" s="203"/>
      <c r="AX107" s="203"/>
      <c r="AY107" s="203"/>
      <c r="AZ107" s="203"/>
      <c r="BA107" s="203"/>
      <c r="BB107" s="203"/>
      <c r="BC107" s="203"/>
      <c r="BD107" s="203"/>
      <c r="BE107" s="203"/>
      <c r="BF107" s="203"/>
      <c r="BG107" s="203"/>
      <c r="BH107" s="203"/>
      <c r="BI107" s="203"/>
      <c r="BJ107" s="203"/>
      <c r="BK107" s="203"/>
      <c r="BL107" s="203"/>
      <c r="BM107" s="203"/>
    </row>
    <row r="108" spans="1:65" ht="13.5" customHeight="1">
      <c r="A108" s="203"/>
      <c r="B108" s="203"/>
      <c r="C108" s="203"/>
      <c r="D108" s="550" t="s">
        <v>438</v>
      </c>
      <c r="E108" s="554"/>
      <c r="F108" s="554"/>
      <c r="G108" s="554"/>
      <c r="H108" s="554"/>
      <c r="I108" s="554"/>
      <c r="J108" s="554"/>
      <c r="K108" s="554"/>
      <c r="L108" s="554"/>
      <c r="M108" s="554"/>
      <c r="N108" s="554"/>
      <c r="O108" s="554"/>
      <c r="P108" s="554"/>
      <c r="Q108" s="554"/>
      <c r="R108" s="554"/>
      <c r="S108" s="554"/>
      <c r="T108" s="554"/>
      <c r="U108" s="554"/>
      <c r="V108" s="554"/>
      <c r="W108" s="554"/>
      <c r="X108" s="554"/>
      <c r="Y108" s="554"/>
      <c r="Z108" s="554"/>
      <c r="AA108" s="554"/>
      <c r="AB108" s="554"/>
      <c r="AC108" s="554"/>
      <c r="AD108" s="554"/>
      <c r="AE108" s="554"/>
      <c r="AF108" s="554"/>
      <c r="AG108" s="554"/>
      <c r="AH108" s="554"/>
      <c r="AI108" s="554"/>
      <c r="AJ108" s="554"/>
      <c r="AK108" s="554"/>
      <c r="AL108" s="554"/>
      <c r="AM108" s="554"/>
      <c r="AN108" s="554"/>
      <c r="AO108" s="554"/>
      <c r="AP108" s="556"/>
      <c r="AQ108" s="203"/>
      <c r="AR108" s="203"/>
      <c r="AS108" s="203"/>
      <c r="AT108" s="203"/>
      <c r="AU108" s="203"/>
      <c r="AV108" s="203"/>
      <c r="AW108" s="203"/>
      <c r="AX108" s="203"/>
      <c r="AY108" s="203"/>
      <c r="AZ108" s="203"/>
      <c r="BA108" s="203"/>
      <c r="BB108" s="203"/>
      <c r="BC108" s="203"/>
      <c r="BD108" s="203"/>
      <c r="BE108" s="203"/>
      <c r="BF108" s="203"/>
      <c r="BG108" s="203"/>
      <c r="BH108" s="203"/>
      <c r="BI108" s="203"/>
      <c r="BJ108" s="203"/>
      <c r="BK108" s="203"/>
      <c r="BL108" s="203"/>
      <c r="BM108" s="203"/>
    </row>
    <row r="109" spans="1:65" ht="13.5" customHeight="1">
      <c r="A109" s="203"/>
      <c r="B109" s="203"/>
      <c r="C109" s="203"/>
      <c r="D109" s="550" t="s">
        <v>437</v>
      </c>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554"/>
      <c r="AD109" s="554"/>
      <c r="AE109" s="554"/>
      <c r="AF109" s="554"/>
      <c r="AG109" s="554"/>
      <c r="AH109" s="554"/>
      <c r="AI109" s="554"/>
      <c r="AJ109" s="554"/>
      <c r="AK109" s="554"/>
      <c r="AL109" s="554"/>
      <c r="AM109" s="554"/>
      <c r="AN109" s="554"/>
      <c r="AO109" s="554"/>
      <c r="AP109" s="556"/>
      <c r="AQ109" s="203"/>
      <c r="AR109" s="203"/>
      <c r="AS109" s="203"/>
      <c r="AT109" s="203"/>
      <c r="AU109" s="203"/>
      <c r="AV109" s="203"/>
      <c r="AW109" s="203"/>
      <c r="AX109" s="203"/>
      <c r="AY109" s="203"/>
      <c r="AZ109" s="203"/>
      <c r="BA109" s="203"/>
      <c r="BB109" s="203"/>
      <c r="BC109" s="203"/>
      <c r="BD109" s="203"/>
      <c r="BE109" s="203"/>
      <c r="BF109" s="203"/>
      <c r="BG109" s="203"/>
      <c r="BH109" s="203"/>
      <c r="BI109" s="203"/>
      <c r="BJ109" s="203"/>
      <c r="BK109" s="203"/>
      <c r="BL109" s="203"/>
      <c r="BM109" s="203"/>
    </row>
    <row r="110" spans="1:65" ht="13.5" customHeight="1">
      <c r="A110" s="203"/>
      <c r="B110" s="203"/>
      <c r="C110" s="203"/>
      <c r="D110" s="550" t="s">
        <v>587</v>
      </c>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4"/>
      <c r="AD110" s="554"/>
      <c r="AE110" s="554"/>
      <c r="AF110" s="554"/>
      <c r="AG110" s="554"/>
      <c r="AH110" s="554"/>
      <c r="AI110" s="554"/>
      <c r="AJ110" s="554"/>
      <c r="AK110" s="554"/>
      <c r="AL110" s="554"/>
      <c r="AM110" s="554"/>
      <c r="AN110" s="554"/>
      <c r="AO110" s="554"/>
      <c r="AP110" s="556"/>
      <c r="AQ110" s="203"/>
      <c r="AR110" s="203"/>
      <c r="AS110" s="203"/>
      <c r="AT110" s="203"/>
      <c r="AU110" s="203"/>
      <c r="AV110" s="203"/>
      <c r="AW110" s="203"/>
      <c r="AX110" s="203"/>
      <c r="AY110" s="203"/>
      <c r="AZ110" s="203"/>
      <c r="BA110" s="203"/>
      <c r="BB110" s="203"/>
      <c r="BC110" s="203"/>
      <c r="BD110" s="203"/>
      <c r="BE110" s="203"/>
      <c r="BF110" s="203"/>
      <c r="BG110" s="203"/>
      <c r="BH110" s="203"/>
      <c r="BI110" s="203"/>
      <c r="BJ110" s="203"/>
      <c r="BK110" s="203"/>
      <c r="BL110" s="203"/>
      <c r="BM110" s="203"/>
    </row>
    <row r="111" spans="1:65" ht="13.5" customHeight="1">
      <c r="A111" s="203"/>
      <c r="B111" s="203"/>
      <c r="C111" s="203"/>
      <c r="D111" s="550" t="s">
        <v>435</v>
      </c>
      <c r="E111" s="554"/>
      <c r="F111" s="554"/>
      <c r="G111" s="554"/>
      <c r="H111" s="554"/>
      <c r="I111" s="554"/>
      <c r="J111" s="554"/>
      <c r="K111" s="554"/>
      <c r="L111" s="554"/>
      <c r="M111" s="554"/>
      <c r="N111" s="554"/>
      <c r="O111" s="554"/>
      <c r="P111" s="554"/>
      <c r="Q111" s="554"/>
      <c r="R111" s="554"/>
      <c r="S111" s="554"/>
      <c r="T111" s="554"/>
      <c r="U111" s="554"/>
      <c r="V111" s="554"/>
      <c r="W111" s="554"/>
      <c r="X111" s="554"/>
      <c r="Y111" s="554"/>
      <c r="Z111" s="554"/>
      <c r="AA111" s="554"/>
      <c r="AB111" s="554"/>
      <c r="AC111" s="554"/>
      <c r="AD111" s="554"/>
      <c r="AE111" s="554"/>
      <c r="AF111" s="554"/>
      <c r="AG111" s="554"/>
      <c r="AH111" s="554"/>
      <c r="AI111" s="554"/>
      <c r="AJ111" s="554"/>
      <c r="AK111" s="554"/>
      <c r="AL111" s="554"/>
      <c r="AM111" s="554"/>
      <c r="AN111" s="554"/>
      <c r="AO111" s="554"/>
      <c r="AP111" s="556"/>
      <c r="AQ111" s="203"/>
      <c r="AR111" s="203"/>
      <c r="AS111" s="203"/>
      <c r="AT111" s="203"/>
      <c r="AU111" s="203"/>
      <c r="AV111" s="203"/>
      <c r="AW111" s="203"/>
      <c r="AX111" s="203"/>
      <c r="AY111" s="203"/>
      <c r="AZ111" s="203"/>
      <c r="BA111" s="203"/>
      <c r="BB111" s="203"/>
      <c r="BC111" s="203"/>
      <c r="BD111" s="203"/>
      <c r="BE111" s="203"/>
      <c r="BF111" s="203"/>
      <c r="BG111" s="203"/>
      <c r="BH111" s="203"/>
      <c r="BI111" s="203"/>
      <c r="BJ111" s="203"/>
      <c r="BK111" s="203"/>
      <c r="BL111" s="203"/>
      <c r="BM111" s="203"/>
    </row>
    <row r="112" spans="1:65" ht="13.5" customHeight="1">
      <c r="A112" s="203"/>
      <c r="B112" s="203"/>
      <c r="C112" s="203"/>
      <c r="D112" s="550" t="s">
        <v>586</v>
      </c>
      <c r="E112" s="554"/>
      <c r="F112" s="554"/>
      <c r="G112" s="554"/>
      <c r="H112" s="554"/>
      <c r="I112" s="554"/>
      <c r="J112" s="554"/>
      <c r="K112" s="554"/>
      <c r="L112" s="554"/>
      <c r="M112" s="554"/>
      <c r="N112" s="554"/>
      <c r="O112" s="554"/>
      <c r="P112" s="554"/>
      <c r="Q112" s="554"/>
      <c r="R112" s="554"/>
      <c r="S112" s="554"/>
      <c r="T112" s="554"/>
      <c r="U112" s="554"/>
      <c r="V112" s="554"/>
      <c r="W112" s="554"/>
      <c r="X112" s="554"/>
      <c r="Y112" s="554"/>
      <c r="Z112" s="554"/>
      <c r="AA112" s="554"/>
      <c r="AB112" s="554"/>
      <c r="AC112" s="554"/>
      <c r="AD112" s="554"/>
      <c r="AE112" s="554"/>
      <c r="AF112" s="554"/>
      <c r="AG112" s="554"/>
      <c r="AH112" s="554"/>
      <c r="AI112" s="554"/>
      <c r="AJ112" s="554"/>
      <c r="AK112" s="554"/>
      <c r="AL112" s="554"/>
      <c r="AM112" s="554"/>
      <c r="AN112" s="554"/>
      <c r="AO112" s="554"/>
      <c r="AP112" s="556"/>
      <c r="AQ112" s="203"/>
      <c r="AR112" s="203"/>
      <c r="AS112" s="203"/>
      <c r="AT112" s="203"/>
      <c r="AU112" s="203"/>
      <c r="AV112" s="203"/>
      <c r="AW112" s="203"/>
      <c r="AX112" s="203"/>
      <c r="AY112" s="203"/>
      <c r="AZ112" s="203"/>
      <c r="BA112" s="203"/>
      <c r="BB112" s="203"/>
      <c r="BC112" s="203"/>
      <c r="BD112" s="203"/>
      <c r="BE112" s="203"/>
      <c r="BF112" s="203"/>
      <c r="BG112" s="203"/>
      <c r="BH112" s="203"/>
      <c r="BI112" s="203"/>
      <c r="BJ112" s="203"/>
      <c r="BK112" s="203"/>
      <c r="BL112" s="203"/>
      <c r="BM112" s="203"/>
    </row>
    <row r="113" spans="1:65" ht="13.5" customHeight="1">
      <c r="A113" s="203"/>
      <c r="B113" s="203"/>
      <c r="C113" s="203"/>
      <c r="D113" s="550" t="s">
        <v>585</v>
      </c>
      <c r="E113" s="554"/>
      <c r="F113" s="554"/>
      <c r="G113" s="554"/>
      <c r="H113" s="554"/>
      <c r="I113" s="554"/>
      <c r="J113" s="554"/>
      <c r="K113" s="554"/>
      <c r="L113" s="554"/>
      <c r="M113" s="554"/>
      <c r="N113" s="554"/>
      <c r="O113" s="554"/>
      <c r="P113" s="554"/>
      <c r="Q113" s="554"/>
      <c r="R113" s="554"/>
      <c r="S113" s="554"/>
      <c r="T113" s="554"/>
      <c r="U113" s="554"/>
      <c r="V113" s="554"/>
      <c r="W113" s="554"/>
      <c r="X113" s="554"/>
      <c r="Y113" s="554"/>
      <c r="Z113" s="554"/>
      <c r="AA113" s="554"/>
      <c r="AB113" s="554"/>
      <c r="AC113" s="554"/>
      <c r="AD113" s="554"/>
      <c r="AE113" s="554"/>
      <c r="AF113" s="554"/>
      <c r="AG113" s="554"/>
      <c r="AH113" s="554"/>
      <c r="AI113" s="554"/>
      <c r="AJ113" s="554"/>
      <c r="AK113" s="554"/>
      <c r="AL113" s="554"/>
      <c r="AM113" s="554"/>
      <c r="AN113" s="554"/>
      <c r="AO113" s="554"/>
      <c r="AP113" s="556"/>
      <c r="AQ113" s="203"/>
      <c r="AR113" s="203"/>
      <c r="AS113" s="203"/>
      <c r="AT113" s="203"/>
      <c r="AU113" s="203"/>
      <c r="AV113" s="203"/>
      <c r="AW113" s="203"/>
      <c r="AX113" s="203"/>
      <c r="AY113" s="203"/>
      <c r="AZ113" s="203"/>
      <c r="BA113" s="203"/>
      <c r="BB113" s="203"/>
      <c r="BC113" s="203"/>
      <c r="BD113" s="203"/>
      <c r="BE113" s="203"/>
      <c r="BF113" s="203"/>
      <c r="BG113" s="203"/>
      <c r="BH113" s="203"/>
      <c r="BI113" s="203"/>
      <c r="BJ113" s="203"/>
      <c r="BK113" s="203"/>
      <c r="BL113" s="203"/>
      <c r="BM113" s="203"/>
    </row>
    <row r="114" spans="1:65">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8"/>
      <c r="AF114" s="788"/>
      <c r="AG114" s="788"/>
      <c r="AH114" s="788"/>
      <c r="AI114" s="788"/>
      <c r="AJ114" s="788"/>
      <c r="AK114" s="788"/>
      <c r="AL114" s="788"/>
      <c r="AM114" s="788"/>
      <c r="AN114" s="788"/>
      <c r="AO114" s="788"/>
      <c r="AP114" s="788"/>
      <c r="AQ114" s="788"/>
      <c r="AR114" s="788"/>
      <c r="AS114" s="788"/>
      <c r="AT114" s="788"/>
      <c r="AU114" s="788"/>
      <c r="AV114" s="788"/>
      <c r="AW114" s="788"/>
      <c r="AX114" s="788"/>
      <c r="AY114" s="788"/>
      <c r="AZ114" s="788"/>
      <c r="BA114" s="788"/>
      <c r="BB114" s="788"/>
      <c r="BC114" s="788"/>
      <c r="BD114" s="788"/>
      <c r="BE114" s="788"/>
      <c r="BF114" s="788"/>
      <c r="BG114" s="788"/>
      <c r="BH114" s="788"/>
      <c r="BI114" s="788"/>
      <c r="BJ114" s="788"/>
      <c r="BK114" s="788"/>
      <c r="BL114" s="788"/>
      <c r="BM114" s="788"/>
    </row>
    <row r="115" spans="1:65">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89"/>
      <c r="AA115" s="789"/>
      <c r="AB115" s="789"/>
      <c r="AC115" s="789"/>
      <c r="AD115" s="789"/>
      <c r="AE115" s="789"/>
      <c r="AF115" s="789"/>
      <c r="AG115" s="789"/>
      <c r="AH115" s="789"/>
      <c r="AI115" s="789"/>
      <c r="AJ115" s="789"/>
      <c r="AK115" s="789"/>
      <c r="AL115" s="789"/>
      <c r="AM115" s="789"/>
      <c r="AN115" s="789"/>
      <c r="AO115" s="789"/>
      <c r="AP115" s="789"/>
      <c r="AQ115" s="789"/>
      <c r="AR115" s="789"/>
      <c r="AS115" s="789"/>
      <c r="AT115" s="789"/>
      <c r="AU115" s="789"/>
      <c r="AV115" s="789"/>
      <c r="AW115" s="789"/>
      <c r="AX115" s="789"/>
      <c r="AY115" s="789"/>
      <c r="AZ115" s="789"/>
      <c r="BA115" s="789"/>
      <c r="BB115" s="789"/>
      <c r="BC115" s="789"/>
      <c r="BD115" s="789"/>
      <c r="BE115" s="789"/>
      <c r="BF115" s="789"/>
      <c r="BG115" s="789"/>
      <c r="BH115" s="789"/>
      <c r="BI115" s="789"/>
      <c r="BJ115" s="789"/>
      <c r="BK115" s="789"/>
      <c r="BL115" s="789"/>
    </row>
    <row r="116" spans="1:65">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789"/>
      <c r="AM116" s="789"/>
      <c r="AN116" s="789"/>
      <c r="AO116" s="789"/>
      <c r="AP116" s="789"/>
      <c r="AQ116" s="789"/>
      <c r="AR116" s="789"/>
      <c r="AS116" s="789"/>
      <c r="AT116" s="789"/>
      <c r="AU116" s="789"/>
      <c r="AV116" s="789"/>
      <c r="AW116" s="789"/>
      <c r="AX116" s="789"/>
      <c r="AY116" s="789"/>
      <c r="AZ116" s="789"/>
      <c r="BA116" s="789"/>
      <c r="BB116" s="789"/>
      <c r="BC116" s="789"/>
      <c r="BD116" s="789"/>
      <c r="BE116" s="789"/>
      <c r="BF116" s="789"/>
      <c r="BG116" s="789"/>
      <c r="BH116" s="789"/>
      <c r="BI116" s="789"/>
      <c r="BJ116" s="789"/>
      <c r="BK116" s="789"/>
      <c r="BL116" s="789"/>
    </row>
    <row r="117" spans="1:65">
      <c r="D117" s="788"/>
      <c r="E117" s="788"/>
      <c r="F117" s="788"/>
      <c r="G117" s="788"/>
      <c r="H117" s="788"/>
      <c r="I117" s="788"/>
      <c r="J117" s="788"/>
      <c r="K117" s="788"/>
      <c r="L117" s="788"/>
      <c r="M117" s="788"/>
      <c r="N117" s="788"/>
      <c r="O117" s="788"/>
      <c r="P117" s="788"/>
      <c r="Q117" s="788"/>
      <c r="R117" s="788"/>
      <c r="S117" s="788"/>
      <c r="T117" s="788"/>
      <c r="U117" s="788"/>
      <c r="V117" s="788"/>
      <c r="W117" s="788"/>
      <c r="X117" s="788"/>
      <c r="Y117" s="788"/>
      <c r="Z117" s="788"/>
      <c r="AA117" s="788"/>
      <c r="AB117" s="788"/>
      <c r="AC117" s="788"/>
      <c r="AD117" s="788"/>
      <c r="AE117" s="788"/>
      <c r="AF117" s="788"/>
      <c r="AG117" s="788"/>
      <c r="AH117" s="788"/>
      <c r="AI117" s="788"/>
      <c r="AJ117" s="788"/>
      <c r="AK117" s="788"/>
      <c r="AL117" s="788"/>
      <c r="AM117" s="788"/>
      <c r="AN117" s="788"/>
      <c r="AO117" s="788"/>
      <c r="AP117" s="788"/>
      <c r="AQ117" s="788"/>
      <c r="AR117" s="788"/>
      <c r="AS117" s="788"/>
      <c r="AT117" s="788"/>
      <c r="AU117" s="788"/>
      <c r="AV117" s="788"/>
      <c r="AW117" s="788"/>
      <c r="AX117" s="788"/>
      <c r="AY117" s="788"/>
      <c r="AZ117" s="788"/>
      <c r="BA117" s="788"/>
      <c r="BB117" s="788"/>
      <c r="BC117" s="788"/>
      <c r="BD117" s="788"/>
      <c r="BE117" s="788"/>
      <c r="BF117" s="788"/>
      <c r="BG117" s="788"/>
      <c r="BH117" s="788"/>
      <c r="BI117" s="788"/>
      <c r="BJ117" s="788"/>
      <c r="BK117" s="788"/>
      <c r="BL117" s="788"/>
    </row>
    <row r="118" spans="1:65">
      <c r="D118" s="788"/>
      <c r="E118" s="788"/>
      <c r="F118" s="788"/>
      <c r="G118" s="788"/>
      <c r="H118" s="788"/>
      <c r="I118" s="788"/>
      <c r="J118" s="788"/>
      <c r="K118" s="788"/>
      <c r="L118" s="788"/>
      <c r="M118" s="788"/>
      <c r="N118" s="788"/>
      <c r="O118" s="788"/>
      <c r="P118" s="788"/>
      <c r="Q118" s="788"/>
      <c r="R118" s="788"/>
      <c r="S118" s="788"/>
      <c r="T118" s="788"/>
      <c r="U118" s="788"/>
      <c r="V118" s="788"/>
      <c r="W118" s="788"/>
      <c r="X118" s="788"/>
      <c r="Y118" s="788"/>
      <c r="Z118" s="788"/>
      <c r="AA118" s="788"/>
      <c r="AB118" s="788"/>
      <c r="AC118" s="788"/>
      <c r="AD118" s="788"/>
      <c r="AE118" s="788"/>
      <c r="AF118" s="788"/>
      <c r="AG118" s="788"/>
      <c r="AH118" s="788"/>
      <c r="AI118" s="788"/>
      <c r="AJ118" s="788"/>
      <c r="AK118" s="788"/>
      <c r="AL118" s="788"/>
      <c r="AM118" s="788"/>
      <c r="AN118" s="788"/>
      <c r="AO118" s="788"/>
      <c r="AP118" s="788"/>
      <c r="AQ118" s="788"/>
      <c r="AR118" s="788"/>
      <c r="AS118" s="788"/>
      <c r="AT118" s="788"/>
      <c r="AU118" s="788"/>
      <c r="AV118" s="788"/>
      <c r="AW118" s="788"/>
      <c r="AX118" s="788"/>
      <c r="AY118" s="788"/>
      <c r="AZ118" s="788"/>
      <c r="BA118" s="788"/>
      <c r="BB118" s="788"/>
      <c r="BC118" s="788"/>
      <c r="BD118" s="788"/>
      <c r="BE118" s="788"/>
      <c r="BF118" s="788"/>
      <c r="BG118" s="788"/>
      <c r="BH118" s="788"/>
      <c r="BI118" s="788"/>
      <c r="BJ118" s="788"/>
      <c r="BK118" s="788"/>
      <c r="BL118" s="788"/>
    </row>
    <row r="119" spans="1:65">
      <c r="D119" s="788"/>
      <c r="E119" s="788"/>
      <c r="F119" s="788"/>
      <c r="G119" s="788"/>
      <c r="H119" s="788"/>
      <c r="I119" s="788"/>
      <c r="J119" s="788"/>
      <c r="K119" s="788"/>
      <c r="L119" s="788"/>
      <c r="M119" s="788"/>
      <c r="N119" s="788"/>
      <c r="O119" s="788"/>
      <c r="P119" s="788"/>
      <c r="Q119" s="788"/>
      <c r="R119" s="788"/>
      <c r="S119" s="788"/>
      <c r="T119" s="788"/>
      <c r="U119" s="788"/>
      <c r="V119" s="788"/>
      <c r="W119" s="788"/>
      <c r="X119" s="788"/>
      <c r="Y119" s="788"/>
      <c r="Z119" s="788"/>
      <c r="AA119" s="788"/>
      <c r="AB119" s="788"/>
      <c r="AC119" s="788"/>
      <c r="AD119" s="788"/>
      <c r="AE119" s="788"/>
      <c r="AF119" s="788"/>
      <c r="AG119" s="788"/>
      <c r="AH119" s="788"/>
      <c r="AI119" s="788"/>
      <c r="AJ119" s="788"/>
      <c r="AK119" s="788"/>
      <c r="AL119" s="788"/>
      <c r="AM119" s="788"/>
      <c r="AN119" s="788"/>
      <c r="AO119" s="788"/>
      <c r="AP119" s="788"/>
      <c r="AQ119" s="788"/>
      <c r="AR119" s="788"/>
      <c r="AS119" s="788"/>
      <c r="AT119" s="788"/>
      <c r="AU119" s="788"/>
      <c r="AV119" s="788"/>
      <c r="AW119" s="788"/>
      <c r="AX119" s="788"/>
      <c r="AY119" s="788"/>
      <c r="AZ119" s="788"/>
      <c r="BA119" s="788"/>
      <c r="BB119" s="788"/>
      <c r="BC119" s="788"/>
      <c r="BD119" s="788"/>
      <c r="BE119" s="788"/>
      <c r="BF119" s="788"/>
      <c r="BG119" s="788"/>
      <c r="BH119" s="788"/>
      <c r="BI119" s="788"/>
      <c r="BJ119" s="788"/>
      <c r="BK119" s="788"/>
      <c r="BL119" s="788"/>
    </row>
    <row r="120" spans="1:65">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8"/>
      <c r="AA120" s="788"/>
      <c r="AB120" s="788"/>
      <c r="AC120" s="788"/>
      <c r="AD120" s="788"/>
      <c r="AE120" s="788"/>
      <c r="AF120" s="788"/>
      <c r="AG120" s="788"/>
      <c r="AH120" s="788"/>
      <c r="AI120" s="788"/>
      <c r="AJ120" s="788"/>
      <c r="AK120" s="788"/>
      <c r="AL120" s="788"/>
      <c r="AM120" s="788"/>
      <c r="AN120" s="788"/>
      <c r="AO120" s="788"/>
      <c r="AP120" s="788"/>
      <c r="AQ120" s="788"/>
      <c r="AR120" s="788"/>
      <c r="AS120" s="788"/>
      <c r="AT120" s="788"/>
      <c r="AU120" s="788"/>
      <c r="AV120" s="788"/>
      <c r="AW120" s="788"/>
      <c r="AX120" s="788"/>
      <c r="AY120" s="788"/>
      <c r="AZ120" s="788"/>
      <c r="BA120" s="788"/>
      <c r="BB120" s="788"/>
      <c r="BC120" s="788"/>
      <c r="BD120" s="788"/>
      <c r="BE120" s="788"/>
      <c r="BF120" s="788"/>
      <c r="BG120" s="788"/>
      <c r="BH120" s="788"/>
      <c r="BI120" s="788"/>
      <c r="BJ120" s="788"/>
      <c r="BK120" s="788"/>
      <c r="BL120" s="788"/>
    </row>
    <row r="121" spans="1:65">
      <c r="D121" s="788"/>
      <c r="E121" s="788"/>
      <c r="F121" s="788"/>
      <c r="G121" s="788"/>
      <c r="H121" s="788"/>
      <c r="I121" s="788"/>
      <c r="J121" s="788"/>
      <c r="K121" s="788"/>
      <c r="L121" s="788"/>
      <c r="M121" s="788"/>
      <c r="N121" s="788"/>
      <c r="O121" s="788"/>
      <c r="P121" s="788"/>
      <c r="Q121" s="788"/>
      <c r="R121" s="788"/>
      <c r="S121" s="788"/>
      <c r="T121" s="788"/>
      <c r="U121" s="788"/>
      <c r="V121" s="788"/>
      <c r="W121" s="788"/>
      <c r="X121" s="788"/>
      <c r="Y121" s="788"/>
      <c r="Z121" s="788"/>
      <c r="AA121" s="788"/>
      <c r="AB121" s="788"/>
      <c r="AC121" s="788"/>
      <c r="AD121" s="788"/>
      <c r="AE121" s="788"/>
      <c r="AF121" s="788"/>
      <c r="AG121" s="788"/>
      <c r="AH121" s="788"/>
      <c r="AI121" s="788"/>
      <c r="AJ121" s="788"/>
      <c r="AK121" s="788"/>
      <c r="AL121" s="788"/>
      <c r="AM121" s="788"/>
      <c r="AN121" s="788"/>
      <c r="AO121" s="788"/>
      <c r="AP121" s="788"/>
      <c r="AQ121" s="788"/>
      <c r="AR121" s="788"/>
      <c r="AS121" s="788"/>
      <c r="AT121" s="788"/>
      <c r="AU121" s="788"/>
      <c r="AV121" s="788"/>
      <c r="AW121" s="788"/>
      <c r="AX121" s="788"/>
      <c r="AY121" s="788"/>
      <c r="AZ121" s="788"/>
      <c r="BA121" s="788"/>
      <c r="BB121" s="788"/>
      <c r="BC121" s="788"/>
      <c r="BD121" s="788"/>
      <c r="BE121" s="788"/>
      <c r="BF121" s="788"/>
      <c r="BG121" s="788"/>
      <c r="BH121" s="788"/>
      <c r="BI121" s="788"/>
      <c r="BJ121" s="788"/>
      <c r="BK121" s="788"/>
      <c r="BL121" s="788"/>
    </row>
  </sheetData>
  <mergeCells count="384">
    <mergeCell ref="BI7:BM7"/>
    <mergeCell ref="B15:B20"/>
    <mergeCell ref="AN5:BM5"/>
    <mergeCell ref="M23:R23"/>
    <mergeCell ref="C24:J24"/>
    <mergeCell ref="M8:R8"/>
    <mergeCell ref="M9:R9"/>
    <mergeCell ref="C10:J10"/>
    <mergeCell ref="M10:R10"/>
    <mergeCell ref="C12:J12"/>
    <mergeCell ref="M12:R12"/>
    <mergeCell ref="C8:J8"/>
    <mergeCell ref="C15:L15"/>
    <mergeCell ref="C20:J20"/>
    <mergeCell ref="M20:R20"/>
    <mergeCell ref="M17:R17"/>
    <mergeCell ref="C19:J19"/>
    <mergeCell ref="M19:R19"/>
    <mergeCell ref="C16:J16"/>
    <mergeCell ref="M16:R16"/>
    <mergeCell ref="B21:B26"/>
    <mergeCell ref="C25:J25"/>
    <mergeCell ref="M25:R25"/>
    <mergeCell ref="A2:AO2"/>
    <mergeCell ref="A6:J6"/>
    <mergeCell ref="K6:AM6"/>
    <mergeCell ref="AN6:BM6"/>
    <mergeCell ref="W15:BH15"/>
    <mergeCell ref="BI15:BM15"/>
    <mergeCell ref="M15:V15"/>
    <mergeCell ref="A4:J4"/>
    <mergeCell ref="K4:AM4"/>
    <mergeCell ref="AN4:BM4"/>
    <mergeCell ref="A5:J5"/>
    <mergeCell ref="K5:AM5"/>
    <mergeCell ref="A7:A27"/>
    <mergeCell ref="B7:B14"/>
    <mergeCell ref="C7:L7"/>
    <mergeCell ref="M7:V7"/>
    <mergeCell ref="M24:R24"/>
    <mergeCell ref="C18:J18"/>
    <mergeCell ref="M18:R18"/>
    <mergeCell ref="C13:J13"/>
    <mergeCell ref="M13:R13"/>
    <mergeCell ref="C14:J14"/>
    <mergeCell ref="M14:R14"/>
    <mergeCell ref="W7:BH7"/>
    <mergeCell ref="BJ28:BL31"/>
    <mergeCell ref="W21:BH21"/>
    <mergeCell ref="BI21:BM21"/>
    <mergeCell ref="BB31:BD31"/>
    <mergeCell ref="AT32:AU32"/>
    <mergeCell ref="B27:L27"/>
    <mergeCell ref="M27:BH27"/>
    <mergeCell ref="BI27:BM27"/>
    <mergeCell ref="C21:L21"/>
    <mergeCell ref="M21:V21"/>
    <mergeCell ref="C26:J26"/>
    <mergeCell ref="M26:R26"/>
    <mergeCell ref="C22:J22"/>
    <mergeCell ref="M22:R22"/>
    <mergeCell ref="M29:O31"/>
    <mergeCell ref="P29:R31"/>
    <mergeCell ref="S29:U31"/>
    <mergeCell ref="V29:X31"/>
    <mergeCell ref="Y29:AA31"/>
    <mergeCell ref="AB29:AD31"/>
    <mergeCell ref="AQ29:AS31"/>
    <mergeCell ref="BE29:BG31"/>
    <mergeCell ref="AE30:AG31"/>
    <mergeCell ref="BM28:BM31"/>
    <mergeCell ref="A28:A40"/>
    <mergeCell ref="B28:B35"/>
    <mergeCell ref="C28:L31"/>
    <mergeCell ref="M28:BG28"/>
    <mergeCell ref="BH28:BI31"/>
    <mergeCell ref="AH30:AJ31"/>
    <mergeCell ref="AT30:AV31"/>
    <mergeCell ref="AW30:AY31"/>
    <mergeCell ref="AK31:AM31"/>
    <mergeCell ref="AN31:AP31"/>
    <mergeCell ref="AZ31:BA31"/>
    <mergeCell ref="C32:L32"/>
    <mergeCell ref="M32:N32"/>
    <mergeCell ref="P32:Q32"/>
    <mergeCell ref="S32:T32"/>
    <mergeCell ref="V32:W32"/>
    <mergeCell ref="Y32:Z32"/>
    <mergeCell ref="C33:L33"/>
    <mergeCell ref="M33:N33"/>
    <mergeCell ref="P33:Q33"/>
    <mergeCell ref="S33:T33"/>
    <mergeCell ref="V33:W33"/>
    <mergeCell ref="Y33:Z33"/>
    <mergeCell ref="C35:L35"/>
    <mergeCell ref="AN32:AP32"/>
    <mergeCell ref="AQ32:AR32"/>
    <mergeCell ref="AW32:AY32"/>
    <mergeCell ref="AZ32:BA32"/>
    <mergeCell ref="BB32:BD32"/>
    <mergeCell ref="BE32:BF32"/>
    <mergeCell ref="BJ32:BK32"/>
    <mergeCell ref="AE33:AF33"/>
    <mergeCell ref="AH33:AI33"/>
    <mergeCell ref="AK33:AL33"/>
    <mergeCell ref="AN33:AO33"/>
    <mergeCell ref="AQ33:AR33"/>
    <mergeCell ref="AB32:AD32"/>
    <mergeCell ref="AE32:AG32"/>
    <mergeCell ref="AH32:AJ32"/>
    <mergeCell ref="AK32:AM32"/>
    <mergeCell ref="BM33:BM35"/>
    <mergeCell ref="AT34:AU34"/>
    <mergeCell ref="AW34:AY34"/>
    <mergeCell ref="AZ34:BA34"/>
    <mergeCell ref="BB34:BD34"/>
    <mergeCell ref="BE34:BG34"/>
    <mergeCell ref="BH34:BI34"/>
    <mergeCell ref="BJ34:BL34"/>
    <mergeCell ref="AB35:AC35"/>
    <mergeCell ref="AB34:AD34"/>
    <mergeCell ref="AE34:AG34"/>
    <mergeCell ref="AT33:AU33"/>
    <mergeCell ref="AW33:AX33"/>
    <mergeCell ref="BB33:BC33"/>
    <mergeCell ref="BB35:BC35"/>
    <mergeCell ref="BE35:BF35"/>
    <mergeCell ref="BJ35:BL35"/>
    <mergeCell ref="BE33:BF33"/>
    <mergeCell ref="BJ33:BK33"/>
    <mergeCell ref="AH34:AJ34"/>
    <mergeCell ref="AK34:AM34"/>
    <mergeCell ref="AN34:AP34"/>
    <mergeCell ref="AQ34:AR34"/>
    <mergeCell ref="AB33:AC33"/>
    <mergeCell ref="C34:L34"/>
    <mergeCell ref="M34:O34"/>
    <mergeCell ref="P34:R34"/>
    <mergeCell ref="S34:U34"/>
    <mergeCell ref="V34:X34"/>
    <mergeCell ref="Y34:AA34"/>
    <mergeCell ref="M35:N35"/>
    <mergeCell ref="P35:Q35"/>
    <mergeCell ref="S35:T35"/>
    <mergeCell ref="V35:W35"/>
    <mergeCell ref="Y35:Z35"/>
    <mergeCell ref="AL39:AQ39"/>
    <mergeCell ref="AS39:AX39"/>
    <mergeCell ref="AZ39:BG39"/>
    <mergeCell ref="AE35:AF35"/>
    <mergeCell ref="AH35:AI35"/>
    <mergeCell ref="AK35:AL35"/>
    <mergeCell ref="AN35:AO35"/>
    <mergeCell ref="AQ35:AR35"/>
    <mergeCell ref="AT35:AU35"/>
    <mergeCell ref="AG37:AK38"/>
    <mergeCell ref="AL37:AR38"/>
    <mergeCell ref="AW35:AX35"/>
    <mergeCell ref="B36:B40"/>
    <mergeCell ref="C36:L38"/>
    <mergeCell ref="M36:AR36"/>
    <mergeCell ref="AS36:AY38"/>
    <mergeCell ref="AZ36:BH38"/>
    <mergeCell ref="BI36:BM38"/>
    <mergeCell ref="M37:Q38"/>
    <mergeCell ref="R37:V38"/>
    <mergeCell ref="W37:AA38"/>
    <mergeCell ref="AB37:AF38"/>
    <mergeCell ref="AL40:AQ40"/>
    <mergeCell ref="C39:L39"/>
    <mergeCell ref="M39:P39"/>
    <mergeCell ref="R39:U39"/>
    <mergeCell ref="W39:Z39"/>
    <mergeCell ref="AB39:AE39"/>
    <mergeCell ref="AG39:AJ39"/>
    <mergeCell ref="C40:L40"/>
    <mergeCell ref="M40:P40"/>
    <mergeCell ref="R40:U40"/>
    <mergeCell ref="W40:Z40"/>
    <mergeCell ref="AB40:AE40"/>
    <mergeCell ref="AG40:AJ40"/>
    <mergeCell ref="AS40:AX40"/>
    <mergeCell ref="AZ43:BF43"/>
    <mergeCell ref="BG43:BH43"/>
    <mergeCell ref="C44:N44"/>
    <mergeCell ref="O44:U44"/>
    <mergeCell ref="V44:W44"/>
    <mergeCell ref="X44:AD44"/>
    <mergeCell ref="AR41:AY41"/>
    <mergeCell ref="AZ41:BH41"/>
    <mergeCell ref="C43:N43"/>
    <mergeCell ref="O43:W43"/>
    <mergeCell ref="X43:AD43"/>
    <mergeCell ref="AE43:AF43"/>
    <mergeCell ref="AG43:AO43"/>
    <mergeCell ref="AP43:AQ43"/>
    <mergeCell ref="AR43:AW43"/>
    <mergeCell ref="AX43:AY43"/>
    <mergeCell ref="AZ42:BF42"/>
    <mergeCell ref="BG42:BH42"/>
    <mergeCell ref="AZ40:BG40"/>
    <mergeCell ref="A41:A70"/>
    <mergeCell ref="B41:B45"/>
    <mergeCell ref="C41:N41"/>
    <mergeCell ref="O41:W41"/>
    <mergeCell ref="X41:AF41"/>
    <mergeCell ref="AG41:AQ41"/>
    <mergeCell ref="BG45:BH45"/>
    <mergeCell ref="BI41:BM41"/>
    <mergeCell ref="C42:N42"/>
    <mergeCell ref="O42:W42"/>
    <mergeCell ref="X42:AD42"/>
    <mergeCell ref="AE42:AF42"/>
    <mergeCell ref="AG42:AO42"/>
    <mergeCell ref="AP42:AQ42"/>
    <mergeCell ref="AR42:AW42"/>
    <mergeCell ref="AX42:AY42"/>
    <mergeCell ref="BG44:BH44"/>
    <mergeCell ref="C45:N45"/>
    <mergeCell ref="O45:W45"/>
    <mergeCell ref="X45:AD45"/>
    <mergeCell ref="AE45:AF45"/>
    <mergeCell ref="AG45:AO45"/>
    <mergeCell ref="AP45:AQ45"/>
    <mergeCell ref="AR45:AW45"/>
    <mergeCell ref="AX45:AY45"/>
    <mergeCell ref="AZ45:BF45"/>
    <mergeCell ref="AE44:AF44"/>
    <mergeCell ref="AG44:AO44"/>
    <mergeCell ref="AP44:AQ44"/>
    <mergeCell ref="AR44:AW44"/>
    <mergeCell ref="AX44:AY44"/>
    <mergeCell ref="AZ44:BF44"/>
    <mergeCell ref="AE47:AF47"/>
    <mergeCell ref="AG47:AO47"/>
    <mergeCell ref="AP47:AQ47"/>
    <mergeCell ref="D50:N50"/>
    <mergeCell ref="O50:AD50"/>
    <mergeCell ref="AE50:AF50"/>
    <mergeCell ref="AZ46:BH46"/>
    <mergeCell ref="C47:N47"/>
    <mergeCell ref="BG47:BH47"/>
    <mergeCell ref="C48:C51"/>
    <mergeCell ref="D48:N48"/>
    <mergeCell ref="O48:AF48"/>
    <mergeCell ref="D49:N49"/>
    <mergeCell ref="O49:AD49"/>
    <mergeCell ref="AE49:AF49"/>
    <mergeCell ref="O47:U47"/>
    <mergeCell ref="O51:AD51"/>
    <mergeCell ref="AE51:AF51"/>
    <mergeCell ref="AZ53:BF53"/>
    <mergeCell ref="BG53:BH53"/>
    <mergeCell ref="B46:B55"/>
    <mergeCell ref="C46:N46"/>
    <mergeCell ref="O46:W46"/>
    <mergeCell ref="X46:AF46"/>
    <mergeCell ref="AG46:AQ46"/>
    <mergeCell ref="AR46:AY46"/>
    <mergeCell ref="AR47:AW47"/>
    <mergeCell ref="AX47:AY47"/>
    <mergeCell ref="AZ47:BF47"/>
    <mergeCell ref="AZ52:BH52"/>
    <mergeCell ref="D53:N53"/>
    <mergeCell ref="O53:U53"/>
    <mergeCell ref="V53:W53"/>
    <mergeCell ref="X53:AD53"/>
    <mergeCell ref="AE53:AF53"/>
    <mergeCell ref="AG53:AO53"/>
    <mergeCell ref="AP54:AQ54"/>
    <mergeCell ref="AR54:AW54"/>
    <mergeCell ref="AX54:AY54"/>
    <mergeCell ref="D51:N51"/>
    <mergeCell ref="V47:W47"/>
    <mergeCell ref="X47:AD47"/>
    <mergeCell ref="AP53:AQ53"/>
    <mergeCell ref="AR53:AW53"/>
    <mergeCell ref="AX53:AY53"/>
    <mergeCell ref="D52:N52"/>
    <mergeCell ref="AR55:AW55"/>
    <mergeCell ref="AX55:AY55"/>
    <mergeCell ref="D54:N54"/>
    <mergeCell ref="O54:U54"/>
    <mergeCell ref="V54:W54"/>
    <mergeCell ref="X54:AD54"/>
    <mergeCell ref="AE54:AF54"/>
    <mergeCell ref="AG54:AO54"/>
    <mergeCell ref="AG52:AQ52"/>
    <mergeCell ref="AR52:AY52"/>
    <mergeCell ref="O52:W52"/>
    <mergeCell ref="X52:AF52"/>
    <mergeCell ref="C62:I63"/>
    <mergeCell ref="AZ54:BF54"/>
    <mergeCell ref="BG54:BH54"/>
    <mergeCell ref="D55:N55"/>
    <mergeCell ref="O55:U55"/>
    <mergeCell ref="V55:W55"/>
    <mergeCell ref="X55:AD55"/>
    <mergeCell ref="AE55:AF55"/>
    <mergeCell ref="AG55:AO55"/>
    <mergeCell ref="AP55:AQ55"/>
    <mergeCell ref="AZ55:BF55"/>
    <mergeCell ref="BG55:BH55"/>
    <mergeCell ref="AF57:AG58"/>
    <mergeCell ref="C59:I60"/>
    <mergeCell ref="J59:S60"/>
    <mergeCell ref="T59:U60"/>
    <mergeCell ref="V59:AE60"/>
    <mergeCell ref="AF59:AG60"/>
    <mergeCell ref="V57:AE58"/>
    <mergeCell ref="C52:C55"/>
    <mergeCell ref="C61:I61"/>
    <mergeCell ref="J61:S61"/>
    <mergeCell ref="T61:U61"/>
    <mergeCell ref="V61:AE61"/>
    <mergeCell ref="AH64:AL64"/>
    <mergeCell ref="J62:U63"/>
    <mergeCell ref="V62:AG63"/>
    <mergeCell ref="AN64:AP64"/>
    <mergeCell ref="AR64:AS64"/>
    <mergeCell ref="B56:B67"/>
    <mergeCell ref="C56:I56"/>
    <mergeCell ref="J56:U56"/>
    <mergeCell ref="V56:AG56"/>
    <mergeCell ref="C57:I58"/>
    <mergeCell ref="J57:S58"/>
    <mergeCell ref="T57:U58"/>
    <mergeCell ref="AN65:AP65"/>
    <mergeCell ref="AR65:AS65"/>
    <mergeCell ref="AH63:AS63"/>
    <mergeCell ref="C64:I64"/>
    <mergeCell ref="J64:O64"/>
    <mergeCell ref="Q64:R64"/>
    <mergeCell ref="T64:U64"/>
    <mergeCell ref="V64:AA64"/>
    <mergeCell ref="AC64:AD64"/>
    <mergeCell ref="AF64:AG64"/>
    <mergeCell ref="C65:I65"/>
    <mergeCell ref="AF61:AG61"/>
    <mergeCell ref="T65:U65"/>
    <mergeCell ref="V65:AA65"/>
    <mergeCell ref="AC65:AD65"/>
    <mergeCell ref="AF65:AG65"/>
    <mergeCell ref="AH65:AL65"/>
    <mergeCell ref="C66:I66"/>
    <mergeCell ref="J66:O66"/>
    <mergeCell ref="Q66:R66"/>
    <mergeCell ref="T66:U66"/>
    <mergeCell ref="V66:AA66"/>
    <mergeCell ref="AC66:AD66"/>
    <mergeCell ref="J65:O65"/>
    <mergeCell ref="Q65:R65"/>
    <mergeCell ref="AR66:AS66"/>
    <mergeCell ref="C67:I67"/>
    <mergeCell ref="J67:O67"/>
    <mergeCell ref="Q67:R67"/>
    <mergeCell ref="T67:U67"/>
    <mergeCell ref="V67:AA67"/>
    <mergeCell ref="AC67:AD67"/>
    <mergeCell ref="AF67:AG67"/>
    <mergeCell ref="AH67:AL67"/>
    <mergeCell ref="AN67:AP67"/>
    <mergeCell ref="AR67:AS67"/>
    <mergeCell ref="AF66:AG66"/>
    <mergeCell ref="AH66:AL66"/>
    <mergeCell ref="AN66:AP66"/>
    <mergeCell ref="D114:BM114"/>
    <mergeCell ref="D115:BL115"/>
    <mergeCell ref="D116:BL116"/>
    <mergeCell ref="D117:BL117"/>
    <mergeCell ref="D118:BL118"/>
    <mergeCell ref="D119:BL119"/>
    <mergeCell ref="D120:BL120"/>
    <mergeCell ref="D121:BL121"/>
    <mergeCell ref="B68:I68"/>
    <mergeCell ref="J68:W68"/>
    <mergeCell ref="C69:I69"/>
    <mergeCell ref="J69:U69"/>
    <mergeCell ref="V69:W69"/>
    <mergeCell ref="C70:I70"/>
    <mergeCell ref="J70:U70"/>
    <mergeCell ref="V70:W70"/>
    <mergeCell ref="D96:BM96"/>
    <mergeCell ref="A72:BI72"/>
  </mergeCells>
  <phoneticPr fontId="12"/>
  <conditionalFormatting sqref="M32:N32">
    <cfRule type="cellIs" dxfId="50" priority="9" operator="lessThan">
      <formula>$AT$32</formula>
    </cfRule>
  </conditionalFormatting>
  <conditionalFormatting sqref="M33:N33">
    <cfRule type="cellIs" dxfId="49" priority="8" operator="lessThan">
      <formula>$AT$33</formula>
    </cfRule>
  </conditionalFormatting>
  <conditionalFormatting sqref="M35:N35">
    <cfRule type="cellIs" dxfId="48" priority="2" operator="lessThan">
      <formula>$AT$35</formula>
    </cfRule>
  </conditionalFormatting>
  <conditionalFormatting sqref="Y32:Z32">
    <cfRule type="cellIs" dxfId="47" priority="7" operator="lessThan">
      <formula>$AQ$32</formula>
    </cfRule>
  </conditionalFormatting>
  <conditionalFormatting sqref="Y33:Z33">
    <cfRule type="cellIs" dxfId="46" priority="6" operator="lessThan">
      <formula>$AQ$33</formula>
    </cfRule>
  </conditionalFormatting>
  <conditionalFormatting sqref="Y35:Z35">
    <cfRule type="cellIs" dxfId="45" priority="1" operator="lessThan">
      <formula>$AQ$35</formula>
    </cfRule>
  </conditionalFormatting>
  <conditionalFormatting sqref="AH33:AI33">
    <cfRule type="cellIs" dxfId="44" priority="5" operator="lessThan">
      <formula>$AW$33</formula>
    </cfRule>
  </conditionalFormatting>
  <conditionalFormatting sqref="AK33:AL33">
    <cfRule type="cellIs" dxfId="43" priority="4" operator="lessThan">
      <formula>$AZ$33</formula>
    </cfRule>
  </conditionalFormatting>
  <conditionalFormatting sqref="AN33:AO33">
    <cfRule type="cellIs" dxfId="42" priority="3" operator="greaterThan">
      <formula>$BB$33</formula>
    </cfRule>
  </conditionalFormatting>
  <pageMargins left="0.78740157480314965" right="0.39370078740157483" top="0.98425196850393704" bottom="0.98425196850393704" header="0.51181102362204722" footer="0.51181102362204722"/>
  <pageSetup paperSize="9" scale="91" fitToHeight="1234" orientation="landscape" r:id="rId1"/>
  <headerFooter alignWithMargins="0"/>
  <rowBreaks count="1" manualBreakCount="1">
    <brk id="55" max="6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757F3-8A54-4CC2-BDE2-62639A7A1871}">
  <sheetPr codeName="Sheet6"/>
  <dimension ref="A1:BW122"/>
  <sheetViews>
    <sheetView showGridLines="0" showWhiteSpace="0" zoomScaleNormal="100" zoomScaleSheetLayoutView="72" workbookViewId="0">
      <selection activeCell="M37" sqref="M37:N37"/>
    </sheetView>
  </sheetViews>
  <sheetFormatPr defaultColWidth="8.58203125" defaultRowHeight="13"/>
  <cols>
    <col min="1" max="12" width="2.33203125" style="3" customWidth="1"/>
    <col min="13" max="51" width="1.58203125" style="3" customWidth="1"/>
    <col min="52" max="52" width="4.75" style="3" customWidth="1"/>
    <col min="53" max="54" width="1.58203125" style="3" customWidth="1"/>
    <col min="55" max="55" width="4.33203125" style="3" customWidth="1"/>
    <col min="56" max="60" width="1.58203125" style="3" customWidth="1"/>
    <col min="61" max="61" width="4.75" style="3" customWidth="1"/>
    <col min="62" max="62" width="2.08203125" style="3" customWidth="1"/>
    <col min="63" max="63" width="2.25" style="3" customWidth="1"/>
    <col min="64" max="64" width="1.58203125" style="3" customWidth="1"/>
    <col min="65" max="65" width="13.08203125" style="3" customWidth="1"/>
    <col min="66" max="16384" width="8.58203125" style="3"/>
  </cols>
  <sheetData>
    <row r="1" spans="1:65" ht="15" customHeight="1">
      <c r="A1" s="392" t="s">
        <v>167</v>
      </c>
    </row>
    <row r="2" spans="1:65" ht="15" customHeight="1">
      <c r="A2" s="1014" t="s">
        <v>551</v>
      </c>
      <c r="B2" s="1014"/>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c r="AC2" s="1014"/>
      <c r="AD2" s="1014"/>
      <c r="AE2" s="1014"/>
      <c r="AF2" s="1014"/>
      <c r="AG2" s="1014"/>
      <c r="AH2" s="1014"/>
      <c r="AI2" s="1014"/>
      <c r="AJ2" s="1014"/>
      <c r="AK2" s="1014"/>
      <c r="AL2" s="1014"/>
      <c r="AM2" s="1014"/>
      <c r="AN2" s="1014"/>
      <c r="AO2" s="1014"/>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row>
    <row r="3" spans="1:65" ht="15" customHeight="1">
      <c r="A3" s="202"/>
      <c r="B3" s="395"/>
      <c r="C3" s="203"/>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row>
    <row r="4" spans="1:65" ht="15" customHeight="1">
      <c r="A4" s="1018" t="s">
        <v>168</v>
      </c>
      <c r="B4" s="1019"/>
      <c r="C4" s="1019"/>
      <c r="D4" s="1019"/>
      <c r="E4" s="1019"/>
      <c r="F4" s="1019"/>
      <c r="G4" s="1019"/>
      <c r="H4" s="1019"/>
      <c r="I4" s="1019"/>
      <c r="J4" s="1020"/>
      <c r="K4" s="1021" t="s">
        <v>169</v>
      </c>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2"/>
      <c r="AI4" s="1022"/>
      <c r="AJ4" s="1022"/>
      <c r="AK4" s="1022"/>
      <c r="AL4" s="1022"/>
      <c r="AM4" s="1023"/>
      <c r="AN4" s="1024" t="s">
        <v>170</v>
      </c>
      <c r="AO4" s="1024"/>
      <c r="AP4" s="1024"/>
      <c r="AQ4" s="1024"/>
      <c r="AR4" s="1024"/>
      <c r="AS4" s="1024"/>
      <c r="AT4" s="1024"/>
      <c r="AU4" s="1024"/>
      <c r="AV4" s="1024"/>
      <c r="AW4" s="1024"/>
      <c r="AX4" s="1024"/>
      <c r="AY4" s="1024"/>
      <c r="AZ4" s="1024"/>
      <c r="BA4" s="1024"/>
      <c r="BB4" s="1024"/>
      <c r="BC4" s="1024"/>
      <c r="BD4" s="1024"/>
      <c r="BE4" s="1024"/>
      <c r="BF4" s="1024"/>
      <c r="BG4" s="1024"/>
      <c r="BH4" s="1024"/>
      <c r="BI4" s="1024"/>
      <c r="BJ4" s="1024"/>
      <c r="BK4" s="1024"/>
      <c r="BL4" s="1024"/>
      <c r="BM4" s="1024"/>
    </row>
    <row r="5" spans="1:65" ht="24" customHeight="1">
      <c r="A5" s="1025" t="s">
        <v>520</v>
      </c>
      <c r="B5" s="1025"/>
      <c r="C5" s="1025"/>
      <c r="D5" s="1025"/>
      <c r="E5" s="1025"/>
      <c r="F5" s="1025"/>
      <c r="G5" s="1025"/>
      <c r="H5" s="1025"/>
      <c r="I5" s="1025"/>
      <c r="J5" s="1025"/>
      <c r="K5" s="1026"/>
      <c r="L5" s="1027"/>
      <c r="M5" s="1027"/>
      <c r="N5" s="1027"/>
      <c r="O5" s="1027"/>
      <c r="P5" s="1027"/>
      <c r="Q5" s="1027"/>
      <c r="R5" s="1027"/>
      <c r="S5" s="1027"/>
      <c r="T5" s="1027"/>
      <c r="U5" s="1027"/>
      <c r="V5" s="1027"/>
      <c r="W5" s="1027"/>
      <c r="X5" s="1027"/>
      <c r="Y5" s="1027"/>
      <c r="Z5" s="1027"/>
      <c r="AA5" s="1027"/>
      <c r="AB5" s="1027"/>
      <c r="AC5" s="1027"/>
      <c r="AD5" s="1027"/>
      <c r="AE5" s="1027"/>
      <c r="AF5" s="1027"/>
      <c r="AG5" s="1027"/>
      <c r="AH5" s="1027"/>
      <c r="AI5" s="1027"/>
      <c r="AJ5" s="1027"/>
      <c r="AK5" s="1027"/>
      <c r="AL5" s="1027"/>
      <c r="AM5" s="1028"/>
      <c r="AN5" s="1035"/>
      <c r="AO5" s="1035"/>
      <c r="AP5" s="1035"/>
      <c r="AQ5" s="1035"/>
      <c r="AR5" s="1035"/>
      <c r="AS5" s="1035"/>
      <c r="AT5" s="1035"/>
      <c r="AU5" s="1035"/>
      <c r="AV5" s="1035"/>
      <c r="AW5" s="1035"/>
      <c r="AX5" s="1035"/>
      <c r="AY5" s="1035"/>
      <c r="AZ5" s="1035"/>
      <c r="BA5" s="1035"/>
      <c r="BB5" s="1035"/>
      <c r="BC5" s="1035"/>
      <c r="BD5" s="1035"/>
      <c r="BE5" s="1035"/>
      <c r="BF5" s="1035"/>
      <c r="BG5" s="1035"/>
      <c r="BH5" s="1035"/>
      <c r="BI5" s="1035"/>
      <c r="BJ5" s="1035"/>
      <c r="BK5" s="1035"/>
      <c r="BL5" s="1035"/>
      <c r="BM5" s="1035"/>
    </row>
    <row r="6" spans="1:65" ht="15" customHeight="1">
      <c r="A6" s="1015" t="s">
        <v>171</v>
      </c>
      <c r="B6" s="1015"/>
      <c r="C6" s="1015"/>
      <c r="D6" s="1015"/>
      <c r="E6" s="1015"/>
      <c r="F6" s="1015"/>
      <c r="G6" s="1015"/>
      <c r="H6" s="1015"/>
      <c r="I6" s="1015"/>
      <c r="J6" s="1015"/>
      <c r="K6" s="1016"/>
      <c r="L6" s="1016"/>
      <c r="M6" s="1016"/>
      <c r="N6" s="1016"/>
      <c r="O6" s="1016"/>
      <c r="P6" s="1016"/>
      <c r="Q6" s="1016"/>
      <c r="R6" s="1016"/>
      <c r="S6" s="1016"/>
      <c r="T6" s="1016"/>
      <c r="U6" s="1016"/>
      <c r="V6" s="1016"/>
      <c r="W6" s="1016"/>
      <c r="X6" s="1016"/>
      <c r="Y6" s="1016"/>
      <c r="Z6" s="1016"/>
      <c r="AA6" s="1016"/>
      <c r="AB6" s="1016"/>
      <c r="AC6" s="1016"/>
      <c r="AD6" s="1016"/>
      <c r="AE6" s="1016"/>
      <c r="AF6" s="1016"/>
      <c r="AG6" s="1016"/>
      <c r="AH6" s="1016"/>
      <c r="AI6" s="1016"/>
      <c r="AJ6" s="1016"/>
      <c r="AK6" s="1016"/>
      <c r="AL6" s="1016"/>
      <c r="AM6" s="1016"/>
      <c r="AN6" s="1017"/>
      <c r="AO6" s="1017"/>
      <c r="AP6" s="1017"/>
      <c r="AQ6" s="1017"/>
      <c r="AR6" s="1017"/>
      <c r="AS6" s="1017"/>
      <c r="AT6" s="1017"/>
      <c r="AU6" s="1017"/>
      <c r="AV6" s="1017"/>
      <c r="AW6" s="1017"/>
      <c r="AX6" s="1017"/>
      <c r="AY6" s="1017"/>
      <c r="AZ6" s="1017"/>
      <c r="BA6" s="1017"/>
      <c r="BB6" s="1017"/>
      <c r="BC6" s="1017"/>
      <c r="BD6" s="1017"/>
      <c r="BE6" s="1017"/>
      <c r="BF6" s="1017"/>
      <c r="BG6" s="1017"/>
      <c r="BH6" s="1017"/>
      <c r="BI6" s="1017"/>
      <c r="BJ6" s="1017"/>
      <c r="BK6" s="1017"/>
      <c r="BL6" s="1017"/>
      <c r="BM6" s="1017"/>
    </row>
    <row r="7" spans="1:65" ht="30" customHeight="1">
      <c r="A7" s="1029" t="s">
        <v>172</v>
      </c>
      <c r="B7" s="850" t="s">
        <v>519</v>
      </c>
      <c r="C7" s="827" t="s">
        <v>508</v>
      </c>
      <c r="D7" s="828"/>
      <c r="E7" s="828"/>
      <c r="F7" s="828"/>
      <c r="G7" s="828"/>
      <c r="H7" s="828"/>
      <c r="I7" s="828"/>
      <c r="J7" s="828"/>
      <c r="K7" s="794"/>
      <c r="L7" s="795"/>
      <c r="M7" s="827" t="s">
        <v>173</v>
      </c>
      <c r="N7" s="967"/>
      <c r="O7" s="967"/>
      <c r="P7" s="967"/>
      <c r="Q7" s="967"/>
      <c r="R7" s="967"/>
      <c r="S7" s="967"/>
      <c r="T7" s="967"/>
      <c r="U7" s="967"/>
      <c r="V7" s="968"/>
      <c r="W7" s="827" t="s">
        <v>174</v>
      </c>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8"/>
      <c r="BI7" s="827" t="s">
        <v>514</v>
      </c>
      <c r="BJ7" s="794"/>
      <c r="BK7" s="794"/>
      <c r="BL7" s="794"/>
      <c r="BM7" s="795"/>
    </row>
    <row r="8" spans="1:65" ht="18.75" customHeight="1">
      <c r="A8" s="1029"/>
      <c r="B8" s="851"/>
      <c r="C8" s="985"/>
      <c r="D8" s="986"/>
      <c r="E8" s="986"/>
      <c r="F8" s="986"/>
      <c r="G8" s="986"/>
      <c r="H8" s="986"/>
      <c r="I8" s="986"/>
      <c r="J8" s="986"/>
      <c r="K8" s="399"/>
      <c r="L8" s="400"/>
      <c r="M8" s="987"/>
      <c r="N8" s="988"/>
      <c r="O8" s="988"/>
      <c r="P8" s="988"/>
      <c r="Q8" s="988"/>
      <c r="R8" s="988"/>
      <c r="S8" s="402"/>
      <c r="T8" s="402"/>
      <c r="U8" s="402"/>
      <c r="V8" s="400"/>
      <c r="W8" s="403"/>
      <c r="X8" s="402"/>
      <c r="Y8" s="402"/>
      <c r="Z8" s="402"/>
      <c r="AA8" s="402"/>
      <c r="AB8" s="401"/>
      <c r="AC8" s="401"/>
      <c r="AD8" s="401"/>
      <c r="AE8" s="401"/>
      <c r="AF8" s="401"/>
      <c r="AG8" s="401"/>
      <c r="AH8" s="404"/>
      <c r="AI8" s="404"/>
      <c r="AJ8" s="404"/>
      <c r="AK8" s="404"/>
      <c r="AL8" s="404"/>
      <c r="AM8" s="404"/>
      <c r="AN8" s="404"/>
      <c r="AO8" s="404"/>
      <c r="AP8" s="404"/>
      <c r="AQ8" s="404"/>
      <c r="AR8" s="404"/>
      <c r="AS8" s="404"/>
      <c r="AT8" s="404"/>
      <c r="AU8" s="404"/>
      <c r="AV8" s="404"/>
      <c r="AW8" s="404"/>
      <c r="AX8" s="404"/>
      <c r="AY8" s="404"/>
      <c r="AZ8" s="404"/>
      <c r="BA8" s="404"/>
      <c r="BB8" s="404"/>
      <c r="BC8" s="404"/>
      <c r="BD8" s="404"/>
      <c r="BE8" s="404"/>
      <c r="BF8" s="404"/>
      <c r="BG8" s="404"/>
      <c r="BH8" s="405"/>
      <c r="BI8" s="403"/>
      <c r="BJ8" s="402"/>
      <c r="BK8" s="402"/>
      <c r="BL8" s="402"/>
      <c r="BM8" s="400"/>
    </row>
    <row r="9" spans="1:65" ht="15" customHeight="1">
      <c r="A9" s="1029"/>
      <c r="B9" s="851"/>
      <c r="C9" s="1033" t="s">
        <v>518</v>
      </c>
      <c r="D9" s="1034"/>
      <c r="E9" s="1034"/>
      <c r="F9" s="1034"/>
      <c r="G9" s="1034"/>
      <c r="H9" s="1034"/>
      <c r="I9" s="1034"/>
      <c r="J9" s="1034"/>
      <c r="K9" s="695"/>
      <c r="L9" s="410"/>
      <c r="M9" s="1031"/>
      <c r="N9" s="1032"/>
      <c r="O9" s="1032"/>
      <c r="P9" s="1032"/>
      <c r="Q9" s="1032"/>
      <c r="R9" s="1032"/>
      <c r="S9" s="695"/>
      <c r="T9" s="695"/>
      <c r="U9" s="695"/>
      <c r="V9" s="410"/>
      <c r="W9" s="412"/>
      <c r="X9" s="695"/>
      <c r="Y9" s="695"/>
      <c r="Z9" s="695"/>
      <c r="AA9" s="695"/>
      <c r="AB9" s="696"/>
      <c r="AC9" s="696"/>
      <c r="AD9" s="696"/>
      <c r="AE9" s="696"/>
      <c r="AF9" s="696"/>
      <c r="AG9" s="696"/>
      <c r="AH9" s="697"/>
      <c r="AI9" s="697"/>
      <c r="AJ9" s="697"/>
      <c r="AK9" s="697"/>
      <c r="AL9" s="697"/>
      <c r="AM9" s="697"/>
      <c r="AN9" s="697"/>
      <c r="AO9" s="697"/>
      <c r="AP9" s="697"/>
      <c r="AQ9" s="697"/>
      <c r="AR9" s="697"/>
      <c r="AS9" s="697"/>
      <c r="AT9" s="697"/>
      <c r="AU9" s="697"/>
      <c r="AV9" s="697"/>
      <c r="AW9" s="697"/>
      <c r="AX9" s="697"/>
      <c r="AY9" s="697"/>
      <c r="AZ9" s="697"/>
      <c r="BA9" s="697"/>
      <c r="BB9" s="697"/>
      <c r="BC9" s="697"/>
      <c r="BD9" s="697"/>
      <c r="BE9" s="697"/>
      <c r="BF9" s="697"/>
      <c r="BG9" s="697"/>
      <c r="BH9" s="413"/>
      <c r="BI9" s="408"/>
      <c r="BJ9" s="157"/>
      <c r="BK9" s="157"/>
      <c r="BL9" s="157"/>
      <c r="BM9" s="407"/>
    </row>
    <row r="10" spans="1:65" ht="15" customHeight="1">
      <c r="A10" s="1029"/>
      <c r="B10" s="851"/>
      <c r="C10" s="406"/>
      <c r="D10" s="692"/>
      <c r="E10" s="692"/>
      <c r="F10" s="692"/>
      <c r="G10" s="692"/>
      <c r="H10" s="692"/>
      <c r="I10" s="692"/>
      <c r="J10" s="692"/>
      <c r="K10" s="695"/>
      <c r="L10" s="410"/>
      <c r="M10" s="411"/>
      <c r="N10" s="696"/>
      <c r="O10" s="696"/>
      <c r="P10" s="696"/>
      <c r="Q10" s="696"/>
      <c r="R10" s="696"/>
      <c r="S10" s="695"/>
      <c r="T10" s="695"/>
      <c r="U10" s="695"/>
      <c r="V10" s="410"/>
      <c r="W10" s="412"/>
      <c r="X10" s="695"/>
      <c r="Y10" s="695"/>
      <c r="Z10" s="695"/>
      <c r="AA10" s="695"/>
      <c r="AB10" s="696"/>
      <c r="AC10" s="696"/>
      <c r="AD10" s="696"/>
      <c r="AE10" s="696"/>
      <c r="AF10" s="696"/>
      <c r="AG10" s="696"/>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413"/>
      <c r="BI10" s="408"/>
      <c r="BJ10" s="157"/>
      <c r="BK10" s="157"/>
      <c r="BL10" s="157"/>
      <c r="BM10" s="407"/>
    </row>
    <row r="11" spans="1:65" ht="15" customHeight="1">
      <c r="A11" s="1029"/>
      <c r="B11" s="851"/>
      <c r="C11" s="1033" t="s">
        <v>517</v>
      </c>
      <c r="D11" s="1034"/>
      <c r="E11" s="1034"/>
      <c r="F11" s="1034"/>
      <c r="G11" s="1034"/>
      <c r="H11" s="1034"/>
      <c r="I11" s="1034"/>
      <c r="J11" s="1034"/>
      <c r="K11" s="695"/>
      <c r="L11" s="410"/>
      <c r="M11" s="1031"/>
      <c r="N11" s="1032"/>
      <c r="O11" s="1032"/>
      <c r="P11" s="1032"/>
      <c r="Q11" s="1032"/>
      <c r="R11" s="1032"/>
      <c r="S11" s="695"/>
      <c r="T11" s="695"/>
      <c r="U11" s="695"/>
      <c r="V11" s="410"/>
      <c r="W11" s="412"/>
      <c r="X11" s="695"/>
      <c r="Y11" s="695"/>
      <c r="Z11" s="695"/>
      <c r="AA11" s="695"/>
      <c r="AB11" s="696"/>
      <c r="AC11" s="696"/>
      <c r="AD11" s="696"/>
      <c r="AE11" s="696"/>
      <c r="AF11" s="696"/>
      <c r="AG11" s="696"/>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413"/>
      <c r="BI11" s="408"/>
      <c r="BJ11" s="157"/>
      <c r="BK11" s="157"/>
      <c r="BL11" s="157"/>
      <c r="BM11" s="407"/>
    </row>
    <row r="12" spans="1:65" ht="15" customHeight="1">
      <c r="A12" s="1029"/>
      <c r="B12" s="852"/>
      <c r="C12" s="981"/>
      <c r="D12" s="982"/>
      <c r="E12" s="982"/>
      <c r="F12" s="982"/>
      <c r="G12" s="982"/>
      <c r="H12" s="982"/>
      <c r="I12" s="982"/>
      <c r="J12" s="982"/>
      <c r="K12" s="415"/>
      <c r="L12" s="416"/>
      <c r="M12" s="983"/>
      <c r="N12" s="984"/>
      <c r="O12" s="984"/>
      <c r="P12" s="984"/>
      <c r="Q12" s="984"/>
      <c r="R12" s="984"/>
      <c r="S12" s="415"/>
      <c r="T12" s="415"/>
      <c r="U12" s="415"/>
      <c r="V12" s="416"/>
      <c r="W12" s="414"/>
      <c r="X12" s="415"/>
      <c r="Y12" s="415"/>
      <c r="Z12" s="415"/>
      <c r="AA12" s="415"/>
      <c r="AB12" s="417"/>
      <c r="AC12" s="417"/>
      <c r="AD12" s="417"/>
      <c r="AE12" s="417"/>
      <c r="AF12" s="417"/>
      <c r="AG12" s="417"/>
      <c r="AH12" s="418"/>
      <c r="AI12" s="418"/>
      <c r="AJ12" s="418"/>
      <c r="AK12" s="418"/>
      <c r="AL12" s="418"/>
      <c r="AM12" s="418"/>
      <c r="AN12" s="418"/>
      <c r="AO12" s="418"/>
      <c r="AP12" s="418"/>
      <c r="AQ12" s="418"/>
      <c r="AR12" s="418"/>
      <c r="AS12" s="418"/>
      <c r="AT12" s="418"/>
      <c r="AU12" s="418"/>
      <c r="AV12" s="418"/>
      <c r="AW12" s="418"/>
      <c r="AX12" s="418"/>
      <c r="AY12" s="418"/>
      <c r="AZ12" s="418"/>
      <c r="BA12" s="418"/>
      <c r="BB12" s="418"/>
      <c r="BC12" s="418"/>
      <c r="BD12" s="418"/>
      <c r="BE12" s="418"/>
      <c r="BF12" s="418"/>
      <c r="BG12" s="418"/>
      <c r="BH12" s="419"/>
      <c r="BI12" s="420"/>
      <c r="BJ12" s="397"/>
      <c r="BK12" s="397"/>
      <c r="BL12" s="397"/>
      <c r="BM12" s="398"/>
    </row>
    <row r="13" spans="1:65" ht="30" customHeight="1">
      <c r="A13" s="1029"/>
      <c r="B13" s="850" t="s">
        <v>491</v>
      </c>
      <c r="C13" s="827" t="s">
        <v>490</v>
      </c>
      <c r="D13" s="828"/>
      <c r="E13" s="828"/>
      <c r="F13" s="828"/>
      <c r="G13" s="828"/>
      <c r="H13" s="828"/>
      <c r="I13" s="828"/>
      <c r="J13" s="828"/>
      <c r="K13" s="794"/>
      <c r="L13" s="795"/>
      <c r="M13" s="827" t="s">
        <v>173</v>
      </c>
      <c r="N13" s="967"/>
      <c r="O13" s="967"/>
      <c r="P13" s="967"/>
      <c r="Q13" s="967"/>
      <c r="R13" s="967"/>
      <c r="S13" s="967"/>
      <c r="T13" s="967"/>
      <c r="U13" s="967"/>
      <c r="V13" s="968"/>
      <c r="W13" s="827" t="s">
        <v>174</v>
      </c>
      <c r="X13" s="967"/>
      <c r="Y13" s="967"/>
      <c r="Z13" s="967"/>
      <c r="AA13" s="967"/>
      <c r="AB13" s="967"/>
      <c r="AC13" s="967"/>
      <c r="AD13" s="967"/>
      <c r="AE13" s="967"/>
      <c r="AF13" s="967"/>
      <c r="AG13" s="967"/>
      <c r="AH13" s="967"/>
      <c r="AI13" s="967"/>
      <c r="AJ13" s="967"/>
      <c r="AK13" s="967"/>
      <c r="AL13" s="967"/>
      <c r="AM13" s="967"/>
      <c r="AN13" s="967"/>
      <c r="AO13" s="967"/>
      <c r="AP13" s="967"/>
      <c r="AQ13" s="967"/>
      <c r="AR13" s="967"/>
      <c r="AS13" s="967"/>
      <c r="AT13" s="967"/>
      <c r="AU13" s="967"/>
      <c r="AV13" s="967"/>
      <c r="AW13" s="967"/>
      <c r="AX13" s="967"/>
      <c r="AY13" s="967"/>
      <c r="AZ13" s="967"/>
      <c r="BA13" s="967"/>
      <c r="BB13" s="967"/>
      <c r="BC13" s="967"/>
      <c r="BD13" s="967"/>
      <c r="BE13" s="967"/>
      <c r="BF13" s="967"/>
      <c r="BG13" s="967"/>
      <c r="BH13" s="968"/>
      <c r="BI13" s="827" t="s">
        <v>514</v>
      </c>
      <c r="BJ13" s="794"/>
      <c r="BK13" s="794"/>
      <c r="BL13" s="794"/>
      <c r="BM13" s="795"/>
    </row>
    <row r="14" spans="1:65" ht="18.75" customHeight="1">
      <c r="A14" s="1029"/>
      <c r="B14" s="851"/>
      <c r="C14" s="985"/>
      <c r="D14" s="986"/>
      <c r="E14" s="986"/>
      <c r="F14" s="986"/>
      <c r="G14" s="986"/>
      <c r="H14" s="986"/>
      <c r="I14" s="986"/>
      <c r="J14" s="986"/>
      <c r="K14" s="399"/>
      <c r="L14" s="400"/>
      <c r="M14" s="987"/>
      <c r="N14" s="988"/>
      <c r="O14" s="988"/>
      <c r="P14" s="988"/>
      <c r="Q14" s="988"/>
      <c r="R14" s="988"/>
      <c r="S14" s="402"/>
      <c r="T14" s="402"/>
      <c r="U14" s="402"/>
      <c r="V14" s="400"/>
      <c r="W14" s="403"/>
      <c r="X14" s="402"/>
      <c r="Y14" s="402"/>
      <c r="Z14" s="402"/>
      <c r="AA14" s="402"/>
      <c r="AB14" s="401"/>
      <c r="AC14" s="401"/>
      <c r="AD14" s="401"/>
      <c r="AE14" s="401"/>
      <c r="AF14" s="401"/>
      <c r="AG14" s="401"/>
      <c r="AH14" s="404"/>
      <c r="AI14" s="404"/>
      <c r="AJ14" s="404"/>
      <c r="AK14" s="404"/>
      <c r="AL14" s="404"/>
      <c r="AM14" s="404"/>
      <c r="AN14" s="404"/>
      <c r="AO14" s="404"/>
      <c r="AP14" s="404"/>
      <c r="AQ14" s="404"/>
      <c r="AR14" s="404"/>
      <c r="AS14" s="404"/>
      <c r="AT14" s="404"/>
      <c r="AU14" s="404"/>
      <c r="AV14" s="404"/>
      <c r="AW14" s="404"/>
      <c r="AX14" s="404"/>
      <c r="AY14" s="404"/>
      <c r="AZ14" s="404"/>
      <c r="BA14" s="404"/>
      <c r="BB14" s="404"/>
      <c r="BC14" s="404"/>
      <c r="BD14" s="404"/>
      <c r="BE14" s="404"/>
      <c r="BF14" s="404"/>
      <c r="BG14" s="404"/>
      <c r="BH14" s="405"/>
      <c r="BI14" s="403"/>
      <c r="BJ14" s="402"/>
      <c r="BK14" s="402"/>
      <c r="BL14" s="402"/>
      <c r="BM14" s="400"/>
    </row>
    <row r="15" spans="1:65" ht="15" customHeight="1">
      <c r="A15" s="1029"/>
      <c r="B15" s="851"/>
      <c r="C15" s="1033" t="s">
        <v>516</v>
      </c>
      <c r="D15" s="1034"/>
      <c r="E15" s="1034"/>
      <c r="F15" s="1034"/>
      <c r="G15" s="1034"/>
      <c r="H15" s="1034"/>
      <c r="I15" s="1034"/>
      <c r="J15" s="1034"/>
      <c r="K15" s="695"/>
      <c r="L15" s="410"/>
      <c r="M15" s="1031"/>
      <c r="N15" s="1032"/>
      <c r="O15" s="1032"/>
      <c r="P15" s="1032"/>
      <c r="Q15" s="1032"/>
      <c r="R15" s="1032"/>
      <c r="S15" s="695"/>
      <c r="T15" s="695"/>
      <c r="U15" s="695"/>
      <c r="V15" s="410"/>
      <c r="W15" s="412"/>
      <c r="X15" s="695"/>
      <c r="Y15" s="695"/>
      <c r="Z15" s="695"/>
      <c r="AA15" s="695"/>
      <c r="AB15" s="696"/>
      <c r="AC15" s="696"/>
      <c r="AD15" s="696"/>
      <c r="AE15" s="696"/>
      <c r="AF15" s="696"/>
      <c r="AG15" s="696"/>
      <c r="AH15" s="697"/>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413"/>
      <c r="BI15" s="408"/>
      <c r="BJ15" s="157"/>
      <c r="BK15" s="157"/>
      <c r="BL15" s="157"/>
      <c r="BM15" s="407"/>
    </row>
    <row r="16" spans="1:65" ht="15" customHeight="1">
      <c r="A16" s="1029"/>
      <c r="B16" s="852"/>
      <c r="C16" s="981"/>
      <c r="D16" s="982"/>
      <c r="E16" s="982"/>
      <c r="F16" s="982"/>
      <c r="G16" s="982"/>
      <c r="H16" s="982"/>
      <c r="I16" s="982"/>
      <c r="J16" s="982"/>
      <c r="K16" s="415"/>
      <c r="L16" s="416"/>
      <c r="M16" s="983"/>
      <c r="N16" s="984"/>
      <c r="O16" s="984"/>
      <c r="P16" s="984"/>
      <c r="Q16" s="984"/>
      <c r="R16" s="984"/>
      <c r="S16" s="415"/>
      <c r="T16" s="415"/>
      <c r="U16" s="415"/>
      <c r="V16" s="416"/>
      <c r="W16" s="414"/>
      <c r="X16" s="415"/>
      <c r="Y16" s="415"/>
      <c r="Z16" s="415"/>
      <c r="AA16" s="415"/>
      <c r="AB16" s="417"/>
      <c r="AC16" s="417"/>
      <c r="AD16" s="417"/>
      <c r="AE16" s="417"/>
      <c r="AF16" s="417"/>
      <c r="AG16" s="417"/>
      <c r="AH16" s="418"/>
      <c r="AI16" s="418"/>
      <c r="AJ16" s="418"/>
      <c r="AK16" s="418"/>
      <c r="AL16" s="418"/>
      <c r="AM16" s="418"/>
      <c r="AN16" s="418"/>
      <c r="AO16" s="418"/>
      <c r="AP16" s="418"/>
      <c r="AQ16" s="418"/>
      <c r="AR16" s="418"/>
      <c r="AS16" s="418"/>
      <c r="AT16" s="418"/>
      <c r="AU16" s="418"/>
      <c r="AV16" s="418"/>
      <c r="AW16" s="418"/>
      <c r="AX16" s="418"/>
      <c r="AY16" s="418"/>
      <c r="AZ16" s="418"/>
      <c r="BA16" s="418"/>
      <c r="BB16" s="418"/>
      <c r="BC16" s="418"/>
      <c r="BD16" s="418"/>
      <c r="BE16" s="418"/>
      <c r="BF16" s="418"/>
      <c r="BG16" s="418"/>
      <c r="BH16" s="419"/>
      <c r="BI16" s="420"/>
      <c r="BJ16" s="397"/>
      <c r="BK16" s="397"/>
      <c r="BL16" s="397"/>
      <c r="BM16" s="398"/>
    </row>
    <row r="17" spans="1:65" ht="30" customHeight="1">
      <c r="A17" s="1029"/>
      <c r="B17" s="850" t="s">
        <v>175</v>
      </c>
      <c r="C17" s="827" t="s">
        <v>515</v>
      </c>
      <c r="D17" s="828"/>
      <c r="E17" s="828"/>
      <c r="F17" s="828"/>
      <c r="G17" s="828"/>
      <c r="H17" s="828"/>
      <c r="I17" s="828"/>
      <c r="J17" s="828"/>
      <c r="K17" s="794"/>
      <c r="L17" s="795"/>
      <c r="M17" s="827" t="s">
        <v>173</v>
      </c>
      <c r="N17" s="967"/>
      <c r="O17" s="967"/>
      <c r="P17" s="967"/>
      <c r="Q17" s="967"/>
      <c r="R17" s="967"/>
      <c r="S17" s="967"/>
      <c r="T17" s="967"/>
      <c r="U17" s="967"/>
      <c r="V17" s="968"/>
      <c r="W17" s="827" t="s">
        <v>174</v>
      </c>
      <c r="X17" s="967"/>
      <c r="Y17" s="967"/>
      <c r="Z17" s="967"/>
      <c r="AA17" s="967"/>
      <c r="AB17" s="967"/>
      <c r="AC17" s="967"/>
      <c r="AD17" s="967"/>
      <c r="AE17" s="967"/>
      <c r="AF17" s="967"/>
      <c r="AG17" s="967"/>
      <c r="AH17" s="967"/>
      <c r="AI17" s="967"/>
      <c r="AJ17" s="967"/>
      <c r="AK17" s="967"/>
      <c r="AL17" s="967"/>
      <c r="AM17" s="967"/>
      <c r="AN17" s="967"/>
      <c r="AO17" s="967"/>
      <c r="AP17" s="967"/>
      <c r="AQ17" s="967"/>
      <c r="AR17" s="967"/>
      <c r="AS17" s="967"/>
      <c r="AT17" s="967"/>
      <c r="AU17" s="967"/>
      <c r="AV17" s="967"/>
      <c r="AW17" s="967"/>
      <c r="AX17" s="967"/>
      <c r="AY17" s="967"/>
      <c r="AZ17" s="967"/>
      <c r="BA17" s="967"/>
      <c r="BB17" s="967"/>
      <c r="BC17" s="967"/>
      <c r="BD17" s="967"/>
      <c r="BE17" s="967"/>
      <c r="BF17" s="967"/>
      <c r="BG17" s="967"/>
      <c r="BH17" s="968"/>
      <c r="BI17" s="827" t="s">
        <v>514</v>
      </c>
      <c r="BJ17" s="794"/>
      <c r="BK17" s="794"/>
      <c r="BL17" s="794"/>
      <c r="BM17" s="795"/>
    </row>
    <row r="18" spans="1:65" ht="18.75" customHeight="1">
      <c r="A18" s="1029"/>
      <c r="B18" s="851"/>
      <c r="C18" s="985"/>
      <c r="D18" s="986"/>
      <c r="E18" s="986"/>
      <c r="F18" s="986"/>
      <c r="G18" s="986"/>
      <c r="H18" s="986"/>
      <c r="I18" s="986"/>
      <c r="J18" s="986"/>
      <c r="K18" s="399"/>
      <c r="L18" s="400"/>
      <c r="M18" s="987"/>
      <c r="N18" s="988"/>
      <c r="O18" s="988"/>
      <c r="P18" s="988"/>
      <c r="Q18" s="988"/>
      <c r="R18" s="988"/>
      <c r="S18" s="402"/>
      <c r="T18" s="402"/>
      <c r="U18" s="402"/>
      <c r="V18" s="400"/>
      <c r="W18" s="403"/>
      <c r="X18" s="402"/>
      <c r="Y18" s="402"/>
      <c r="Z18" s="402"/>
      <c r="AA18" s="402"/>
      <c r="AB18" s="401"/>
      <c r="AC18" s="401"/>
      <c r="AD18" s="401"/>
      <c r="AE18" s="401"/>
      <c r="AF18" s="401"/>
      <c r="AG18" s="401"/>
      <c r="AH18" s="404"/>
      <c r="AI18" s="404"/>
      <c r="AJ18" s="404"/>
      <c r="AK18" s="404"/>
      <c r="AL18" s="404"/>
      <c r="AM18" s="404"/>
      <c r="AN18" s="404"/>
      <c r="AO18" s="404"/>
      <c r="AP18" s="404"/>
      <c r="AQ18" s="404"/>
      <c r="AR18" s="404"/>
      <c r="AS18" s="404"/>
      <c r="AT18" s="404"/>
      <c r="AU18" s="404"/>
      <c r="AV18" s="404"/>
      <c r="AW18" s="404"/>
      <c r="AX18" s="404"/>
      <c r="AY18" s="404"/>
      <c r="AZ18" s="404"/>
      <c r="BA18" s="404"/>
      <c r="BB18" s="404"/>
      <c r="BC18" s="404"/>
      <c r="BD18" s="404"/>
      <c r="BE18" s="404"/>
      <c r="BF18" s="404"/>
      <c r="BG18" s="404"/>
      <c r="BH18" s="405"/>
      <c r="BI18" s="403"/>
      <c r="BJ18" s="402"/>
      <c r="BK18" s="402"/>
      <c r="BL18" s="402"/>
      <c r="BM18" s="400"/>
    </row>
    <row r="19" spans="1:65" ht="15" customHeight="1">
      <c r="A19" s="1029"/>
      <c r="B19" s="851"/>
      <c r="C19" s="1033" t="s">
        <v>513</v>
      </c>
      <c r="D19" s="1034"/>
      <c r="E19" s="1034"/>
      <c r="F19" s="1034"/>
      <c r="G19" s="1034"/>
      <c r="H19" s="1034"/>
      <c r="I19" s="1034"/>
      <c r="J19" s="1034"/>
      <c r="K19" s="695"/>
      <c r="L19" s="410"/>
      <c r="M19" s="1031"/>
      <c r="N19" s="1032"/>
      <c r="O19" s="1032"/>
      <c r="P19" s="1032"/>
      <c r="Q19" s="1032"/>
      <c r="R19" s="1032"/>
      <c r="S19" s="695"/>
      <c r="T19" s="695"/>
      <c r="U19" s="695"/>
      <c r="V19" s="410"/>
      <c r="W19" s="412"/>
      <c r="X19" s="695"/>
      <c r="Y19" s="695"/>
      <c r="Z19" s="695"/>
      <c r="AA19" s="695"/>
      <c r="AB19" s="696"/>
      <c r="AC19" s="696"/>
      <c r="AD19" s="696"/>
      <c r="AE19" s="696"/>
      <c r="AF19" s="696"/>
      <c r="AG19" s="696"/>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413"/>
      <c r="BI19" s="408"/>
      <c r="BJ19" s="157"/>
      <c r="BK19" s="157"/>
      <c r="BL19" s="157"/>
      <c r="BM19" s="407"/>
    </row>
    <row r="20" spans="1:65" ht="15" customHeight="1">
      <c r="A20" s="1029"/>
      <c r="B20" s="851"/>
      <c r="C20" s="1033"/>
      <c r="D20" s="1034"/>
      <c r="E20" s="1034"/>
      <c r="F20" s="1034"/>
      <c r="G20" s="1034"/>
      <c r="H20" s="1034"/>
      <c r="I20" s="1034"/>
      <c r="J20" s="1034"/>
      <c r="K20" s="695"/>
      <c r="L20" s="410"/>
      <c r="M20" s="1031"/>
      <c r="N20" s="1032"/>
      <c r="O20" s="1032"/>
      <c r="P20" s="1032"/>
      <c r="Q20" s="1032"/>
      <c r="R20" s="1032"/>
      <c r="S20" s="695"/>
      <c r="T20" s="695"/>
      <c r="U20" s="695"/>
      <c r="V20" s="410"/>
      <c r="W20" s="412"/>
      <c r="X20" s="695"/>
      <c r="Y20" s="695"/>
      <c r="Z20" s="695"/>
      <c r="AA20" s="695"/>
      <c r="AB20" s="696"/>
      <c r="AC20" s="696"/>
      <c r="AD20" s="696"/>
      <c r="AE20" s="696"/>
      <c r="AF20" s="696"/>
      <c r="AG20" s="696"/>
      <c r="AH20" s="697"/>
      <c r="AI20" s="697"/>
      <c r="AJ20" s="697"/>
      <c r="AK20" s="697"/>
      <c r="AL20" s="697"/>
      <c r="AM20" s="697"/>
      <c r="AN20" s="697"/>
      <c r="AO20" s="697"/>
      <c r="AP20" s="697"/>
      <c r="AQ20" s="697"/>
      <c r="AR20" s="697"/>
      <c r="AS20" s="697"/>
      <c r="AT20" s="697"/>
      <c r="AU20" s="697"/>
      <c r="AV20" s="697"/>
      <c r="AW20" s="697"/>
      <c r="AX20" s="697"/>
      <c r="AY20" s="697"/>
      <c r="AZ20" s="697"/>
      <c r="BA20" s="697"/>
      <c r="BB20" s="697"/>
      <c r="BC20" s="697"/>
      <c r="BD20" s="697"/>
      <c r="BE20" s="697"/>
      <c r="BF20" s="697"/>
      <c r="BG20" s="697"/>
      <c r="BH20" s="413"/>
      <c r="BI20" s="408"/>
      <c r="BJ20" s="157"/>
      <c r="BK20" s="157"/>
      <c r="BL20" s="157"/>
      <c r="BM20" s="407"/>
    </row>
    <row r="21" spans="1:65" ht="15" customHeight="1">
      <c r="A21" s="1029"/>
      <c r="B21" s="851"/>
      <c r="C21" s="1033"/>
      <c r="D21" s="1034"/>
      <c r="E21" s="1034"/>
      <c r="F21" s="1034"/>
      <c r="G21" s="1034"/>
      <c r="H21" s="1034"/>
      <c r="I21" s="1034"/>
      <c r="J21" s="1034"/>
      <c r="K21" s="695"/>
      <c r="L21" s="410"/>
      <c r="M21" s="1031"/>
      <c r="N21" s="1032"/>
      <c r="O21" s="1032"/>
      <c r="P21" s="1032"/>
      <c r="Q21" s="1032"/>
      <c r="R21" s="1032"/>
      <c r="S21" s="695"/>
      <c r="T21" s="695"/>
      <c r="U21" s="695"/>
      <c r="V21" s="410"/>
      <c r="W21" s="412"/>
      <c r="X21" s="695"/>
      <c r="Y21" s="695"/>
      <c r="Z21" s="695"/>
      <c r="AA21" s="695"/>
      <c r="AB21" s="696"/>
      <c r="AC21" s="696"/>
      <c r="AD21" s="696"/>
      <c r="AE21" s="696"/>
      <c r="AF21" s="696"/>
      <c r="AG21" s="696"/>
      <c r="AH21" s="697"/>
      <c r="AI21" s="697"/>
      <c r="AJ21" s="697"/>
      <c r="AK21" s="697"/>
      <c r="AL21" s="697"/>
      <c r="AM21" s="697"/>
      <c r="AN21" s="697"/>
      <c r="AO21" s="697"/>
      <c r="AP21" s="697"/>
      <c r="AQ21" s="697"/>
      <c r="AR21" s="697"/>
      <c r="AS21" s="697"/>
      <c r="AT21" s="697"/>
      <c r="AU21" s="697"/>
      <c r="AV21" s="697"/>
      <c r="AW21" s="697"/>
      <c r="AX21" s="697"/>
      <c r="AY21" s="697"/>
      <c r="AZ21" s="697"/>
      <c r="BA21" s="697"/>
      <c r="BB21" s="697"/>
      <c r="BC21" s="697"/>
      <c r="BD21" s="697"/>
      <c r="BE21" s="697"/>
      <c r="BF21" s="697"/>
      <c r="BG21" s="697"/>
      <c r="BH21" s="413"/>
      <c r="BI21" s="408"/>
      <c r="BJ21" s="157"/>
      <c r="BK21" s="157"/>
      <c r="BL21" s="157"/>
      <c r="BM21" s="407"/>
    </row>
    <row r="22" spans="1:65" ht="15" customHeight="1">
      <c r="A22" s="1029"/>
      <c r="B22" s="852"/>
      <c r="C22" s="981"/>
      <c r="D22" s="982"/>
      <c r="E22" s="982"/>
      <c r="F22" s="982"/>
      <c r="G22" s="982"/>
      <c r="H22" s="982"/>
      <c r="I22" s="982"/>
      <c r="J22" s="982"/>
      <c r="K22" s="415"/>
      <c r="L22" s="416"/>
      <c r="M22" s="983"/>
      <c r="N22" s="984"/>
      <c r="O22" s="984"/>
      <c r="P22" s="984"/>
      <c r="Q22" s="984"/>
      <c r="R22" s="984"/>
      <c r="S22" s="415"/>
      <c r="T22" s="415"/>
      <c r="U22" s="415"/>
      <c r="V22" s="416"/>
      <c r="W22" s="414"/>
      <c r="X22" s="415"/>
      <c r="Y22" s="415"/>
      <c r="Z22" s="415"/>
      <c r="AA22" s="415"/>
      <c r="AB22" s="417"/>
      <c r="AC22" s="417"/>
      <c r="AD22" s="417"/>
      <c r="AE22" s="417"/>
      <c r="AF22" s="417"/>
      <c r="AG22" s="417"/>
      <c r="AH22" s="418"/>
      <c r="AI22" s="418"/>
      <c r="AJ22" s="418"/>
      <c r="AK22" s="418"/>
      <c r="AL22" s="418"/>
      <c r="AM22" s="418"/>
      <c r="AN22" s="418"/>
      <c r="AO22" s="418"/>
      <c r="AP22" s="418"/>
      <c r="AQ22" s="418"/>
      <c r="AR22" s="418"/>
      <c r="AS22" s="418"/>
      <c r="AT22" s="418"/>
      <c r="AU22" s="418"/>
      <c r="AV22" s="418"/>
      <c r="AW22" s="418"/>
      <c r="AX22" s="418"/>
      <c r="AY22" s="418"/>
      <c r="AZ22" s="418"/>
      <c r="BA22" s="418"/>
      <c r="BB22" s="418"/>
      <c r="BC22" s="418"/>
      <c r="BD22" s="418"/>
      <c r="BE22" s="418"/>
      <c r="BF22" s="418"/>
      <c r="BG22" s="418"/>
      <c r="BH22" s="419"/>
      <c r="BI22" s="420"/>
      <c r="BJ22" s="397"/>
      <c r="BK22" s="397"/>
      <c r="BL22" s="397"/>
      <c r="BM22" s="398"/>
    </row>
    <row r="23" spans="1:65" ht="15" customHeight="1">
      <c r="A23" s="1030"/>
      <c r="B23" s="972" t="s">
        <v>512</v>
      </c>
      <c r="C23" s="973"/>
      <c r="D23" s="973"/>
      <c r="E23" s="973"/>
      <c r="F23" s="973"/>
      <c r="G23" s="973"/>
      <c r="H23" s="973"/>
      <c r="I23" s="973"/>
      <c r="J23" s="973"/>
      <c r="K23" s="973"/>
      <c r="L23" s="974"/>
      <c r="M23" s="975" t="s">
        <v>511</v>
      </c>
      <c r="N23" s="976"/>
      <c r="O23" s="976"/>
      <c r="P23" s="976"/>
      <c r="Q23" s="976"/>
      <c r="R23" s="976"/>
      <c r="S23" s="976"/>
      <c r="T23" s="976"/>
      <c r="U23" s="976"/>
      <c r="V23" s="976"/>
      <c r="W23" s="976"/>
      <c r="X23" s="976"/>
      <c r="Y23" s="976"/>
      <c r="Z23" s="976"/>
      <c r="AA23" s="976"/>
      <c r="AB23" s="976"/>
      <c r="AC23" s="976"/>
      <c r="AD23" s="976"/>
      <c r="AE23" s="976"/>
      <c r="AF23" s="976"/>
      <c r="AG23" s="976"/>
      <c r="AH23" s="976"/>
      <c r="AI23" s="976"/>
      <c r="AJ23" s="976"/>
      <c r="AK23" s="976"/>
      <c r="AL23" s="976"/>
      <c r="AM23" s="976"/>
      <c r="AN23" s="976"/>
      <c r="AO23" s="976"/>
      <c r="AP23" s="976"/>
      <c r="AQ23" s="976"/>
      <c r="AR23" s="976"/>
      <c r="AS23" s="976"/>
      <c r="AT23" s="976"/>
      <c r="AU23" s="976"/>
      <c r="AV23" s="976"/>
      <c r="AW23" s="976"/>
      <c r="AX23" s="976"/>
      <c r="AY23" s="976"/>
      <c r="AZ23" s="976"/>
      <c r="BA23" s="976"/>
      <c r="BB23" s="976"/>
      <c r="BC23" s="976"/>
      <c r="BD23" s="976"/>
      <c r="BE23" s="976"/>
      <c r="BF23" s="976"/>
      <c r="BG23" s="976"/>
      <c r="BH23" s="977"/>
      <c r="BI23" s="978"/>
      <c r="BJ23" s="979"/>
      <c r="BK23" s="979"/>
      <c r="BL23" s="979"/>
      <c r="BM23" s="980"/>
    </row>
    <row r="24" spans="1:65" ht="15" customHeight="1">
      <c r="A24" s="1114" t="s">
        <v>510</v>
      </c>
      <c r="B24" s="937" t="s">
        <v>509</v>
      </c>
      <c r="C24" s="938" t="s">
        <v>508</v>
      </c>
      <c r="D24" s="888"/>
      <c r="E24" s="888"/>
      <c r="F24" s="888"/>
      <c r="G24" s="888"/>
      <c r="H24" s="888"/>
      <c r="I24" s="888"/>
      <c r="J24" s="888"/>
      <c r="K24" s="888"/>
      <c r="L24" s="889"/>
      <c r="M24" s="1118" t="s">
        <v>489</v>
      </c>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1119"/>
      <c r="BA24" s="1119"/>
      <c r="BB24" s="1119"/>
      <c r="BC24" s="1119"/>
      <c r="BD24" s="1119"/>
      <c r="BE24" s="1132" t="s">
        <v>182</v>
      </c>
      <c r="BF24" s="1132"/>
      <c r="BG24" s="1132"/>
      <c r="BH24" s="1062" t="s">
        <v>507</v>
      </c>
      <c r="BI24" s="1063"/>
      <c r="BJ24" s="1053" t="s">
        <v>506</v>
      </c>
      <c r="BK24" s="1054"/>
      <c r="BL24" s="1055"/>
      <c r="BM24" s="1040" t="s">
        <v>505</v>
      </c>
    </row>
    <row r="25" spans="1:65" ht="9" customHeight="1">
      <c r="A25" s="1114"/>
      <c r="B25" s="937"/>
      <c r="C25" s="844"/>
      <c r="D25" s="888"/>
      <c r="E25" s="888"/>
      <c r="F25" s="888"/>
      <c r="G25" s="888"/>
      <c r="H25" s="888"/>
      <c r="I25" s="888"/>
      <c r="J25" s="888"/>
      <c r="K25" s="888"/>
      <c r="L25" s="889"/>
      <c r="M25" s="1041" t="s">
        <v>176</v>
      </c>
      <c r="N25" s="1042"/>
      <c r="O25" s="1043"/>
      <c r="P25" s="1041" t="s">
        <v>177</v>
      </c>
      <c r="Q25" s="1042"/>
      <c r="R25" s="1043"/>
      <c r="S25" s="1041" t="s">
        <v>178</v>
      </c>
      <c r="T25" s="1042"/>
      <c r="U25" s="1043"/>
      <c r="V25" s="1041" t="s">
        <v>179</v>
      </c>
      <c r="W25" s="1042"/>
      <c r="X25" s="1043"/>
      <c r="Y25" s="1041" t="s">
        <v>180</v>
      </c>
      <c r="Z25" s="1042"/>
      <c r="AA25" s="1043"/>
      <c r="AB25" s="995" t="s">
        <v>504</v>
      </c>
      <c r="AC25" s="996"/>
      <c r="AD25" s="996"/>
      <c r="AE25" s="699"/>
      <c r="AF25" s="699"/>
      <c r="AG25" s="699"/>
      <c r="AH25" s="699"/>
      <c r="AI25" s="699"/>
      <c r="AJ25" s="699"/>
      <c r="AK25" s="699"/>
      <c r="AL25" s="699"/>
      <c r="AM25" s="699"/>
      <c r="AN25" s="699"/>
      <c r="AO25" s="699"/>
      <c r="AP25" s="699"/>
      <c r="AQ25" s="1001" t="s">
        <v>181</v>
      </c>
      <c r="AR25" s="996"/>
      <c r="AS25" s="996"/>
      <c r="AT25" s="699"/>
      <c r="AU25" s="699"/>
      <c r="AV25" s="699"/>
      <c r="AW25" s="699"/>
      <c r="AX25" s="699"/>
      <c r="AY25" s="699"/>
      <c r="AZ25" s="699"/>
      <c r="BA25" s="699"/>
      <c r="BB25" s="699"/>
      <c r="BC25" s="699"/>
      <c r="BD25" s="699"/>
      <c r="BE25" s="1132"/>
      <c r="BF25" s="1132"/>
      <c r="BG25" s="1132"/>
      <c r="BH25" s="1064"/>
      <c r="BI25" s="1065"/>
      <c r="BJ25" s="1056"/>
      <c r="BK25" s="1057"/>
      <c r="BL25" s="1058"/>
      <c r="BM25" s="1012"/>
    </row>
    <row r="26" spans="1:65" ht="9" customHeight="1">
      <c r="A26" s="1114"/>
      <c r="B26" s="937"/>
      <c r="C26" s="844"/>
      <c r="D26" s="888"/>
      <c r="E26" s="888"/>
      <c r="F26" s="888"/>
      <c r="G26" s="888"/>
      <c r="H26" s="888"/>
      <c r="I26" s="888"/>
      <c r="J26" s="888"/>
      <c r="K26" s="888"/>
      <c r="L26" s="889"/>
      <c r="M26" s="1044"/>
      <c r="N26" s="1045"/>
      <c r="O26" s="1046"/>
      <c r="P26" s="1044"/>
      <c r="Q26" s="1045"/>
      <c r="R26" s="1046"/>
      <c r="S26" s="1044"/>
      <c r="T26" s="1045"/>
      <c r="U26" s="1046"/>
      <c r="V26" s="1044"/>
      <c r="W26" s="1045"/>
      <c r="X26" s="1046"/>
      <c r="Y26" s="1044"/>
      <c r="Z26" s="1045"/>
      <c r="AA26" s="1046"/>
      <c r="AB26" s="997"/>
      <c r="AC26" s="998"/>
      <c r="AD26" s="998"/>
      <c r="AE26" s="1007" t="s">
        <v>183</v>
      </c>
      <c r="AF26" s="1008"/>
      <c r="AG26" s="1009"/>
      <c r="AH26" s="945" t="s">
        <v>503</v>
      </c>
      <c r="AI26" s="946"/>
      <c r="AJ26" s="946"/>
      <c r="AK26" s="671"/>
      <c r="AL26" s="671"/>
      <c r="AM26" s="672"/>
      <c r="AN26" s="672"/>
      <c r="AO26" s="672"/>
      <c r="AP26" s="673"/>
      <c r="AQ26" s="1002"/>
      <c r="AR26" s="998"/>
      <c r="AS26" s="998"/>
      <c r="AT26" s="949" t="s">
        <v>183</v>
      </c>
      <c r="AU26" s="949"/>
      <c r="AV26" s="949"/>
      <c r="AW26" s="951" t="s">
        <v>503</v>
      </c>
      <c r="AX26" s="951"/>
      <c r="AY26" s="945"/>
      <c r="AZ26" s="671"/>
      <c r="BA26" s="671"/>
      <c r="BB26" s="671"/>
      <c r="BC26" s="671"/>
      <c r="BD26" s="671"/>
      <c r="BE26" s="1132"/>
      <c r="BF26" s="1132"/>
      <c r="BG26" s="1132"/>
      <c r="BH26" s="1064"/>
      <c r="BI26" s="1065"/>
      <c r="BJ26" s="1056"/>
      <c r="BK26" s="1057"/>
      <c r="BL26" s="1058"/>
      <c r="BM26" s="1012"/>
    </row>
    <row r="27" spans="1:65" ht="29.25" customHeight="1">
      <c r="A27" s="1114"/>
      <c r="B27" s="937"/>
      <c r="C27" s="891"/>
      <c r="D27" s="891"/>
      <c r="E27" s="891"/>
      <c r="F27" s="891"/>
      <c r="G27" s="891"/>
      <c r="H27" s="891"/>
      <c r="I27" s="891"/>
      <c r="J27" s="891"/>
      <c r="K27" s="891"/>
      <c r="L27" s="892"/>
      <c r="M27" s="1047"/>
      <c r="N27" s="1048"/>
      <c r="O27" s="1049"/>
      <c r="P27" s="1047"/>
      <c r="Q27" s="1048"/>
      <c r="R27" s="1049"/>
      <c r="S27" s="1047"/>
      <c r="T27" s="1048"/>
      <c r="U27" s="1049"/>
      <c r="V27" s="1047"/>
      <c r="W27" s="1048"/>
      <c r="X27" s="1049"/>
      <c r="Y27" s="1047"/>
      <c r="Z27" s="1048"/>
      <c r="AA27" s="1049"/>
      <c r="AB27" s="999"/>
      <c r="AC27" s="1000"/>
      <c r="AD27" s="1000"/>
      <c r="AE27" s="1010"/>
      <c r="AF27" s="1000"/>
      <c r="AG27" s="1011"/>
      <c r="AH27" s="947"/>
      <c r="AI27" s="948"/>
      <c r="AJ27" s="948"/>
      <c r="AK27" s="953" t="s">
        <v>502</v>
      </c>
      <c r="AL27" s="954"/>
      <c r="AM27" s="955"/>
      <c r="AN27" s="956" t="s">
        <v>500</v>
      </c>
      <c r="AO27" s="957"/>
      <c r="AP27" s="958"/>
      <c r="AQ27" s="1003"/>
      <c r="AR27" s="1000"/>
      <c r="AS27" s="1000"/>
      <c r="AT27" s="950"/>
      <c r="AU27" s="950"/>
      <c r="AV27" s="950"/>
      <c r="AW27" s="952"/>
      <c r="AX27" s="952"/>
      <c r="AY27" s="952"/>
      <c r="AZ27" s="953" t="s">
        <v>501</v>
      </c>
      <c r="BA27" s="959"/>
      <c r="BB27" s="969" t="s">
        <v>500</v>
      </c>
      <c r="BC27" s="970"/>
      <c r="BD27" s="970"/>
      <c r="BE27" s="1132"/>
      <c r="BF27" s="1132"/>
      <c r="BG27" s="1132"/>
      <c r="BH27" s="1066"/>
      <c r="BI27" s="1067"/>
      <c r="BJ27" s="1059"/>
      <c r="BK27" s="1060"/>
      <c r="BL27" s="1061"/>
      <c r="BM27" s="1013"/>
    </row>
    <row r="28" spans="1:65" s="201" customFormat="1" ht="23.5" customHeight="1">
      <c r="A28" s="1114"/>
      <c r="B28" s="937"/>
      <c r="C28" s="1050" t="s">
        <v>720</v>
      </c>
      <c r="D28" s="1051"/>
      <c r="E28" s="1051"/>
      <c r="F28" s="1051"/>
      <c r="G28" s="1051"/>
      <c r="H28" s="1051"/>
      <c r="I28" s="1051"/>
      <c r="J28" s="1051"/>
      <c r="K28" s="1051"/>
      <c r="L28" s="1052"/>
      <c r="M28" s="1038">
        <f>SUM(M31:N33,)</f>
        <v>0</v>
      </c>
      <c r="N28" s="1039"/>
      <c r="O28" s="421" t="s">
        <v>184</v>
      </c>
      <c r="P28" s="1038">
        <f>SUM(P31:Q33)</f>
        <v>0</v>
      </c>
      <c r="Q28" s="1039"/>
      <c r="R28" s="421" t="s">
        <v>184</v>
      </c>
      <c r="S28" s="1038">
        <f>SUM(S31:T33)</f>
        <v>0</v>
      </c>
      <c r="T28" s="1039"/>
      <c r="U28" s="421" t="s">
        <v>184</v>
      </c>
      <c r="V28" s="1038">
        <f>SUM(V31:W33)</f>
        <v>0</v>
      </c>
      <c r="W28" s="1039"/>
      <c r="X28" s="422" t="s">
        <v>184</v>
      </c>
      <c r="Y28" s="1038">
        <f>SUM(Y31:Z33)</f>
        <v>0</v>
      </c>
      <c r="Z28" s="1039"/>
      <c r="AA28" s="422" t="s">
        <v>185</v>
      </c>
      <c r="AB28" s="879" t="s">
        <v>186</v>
      </c>
      <c r="AC28" s="880"/>
      <c r="AD28" s="927"/>
      <c r="AE28" s="926" t="s">
        <v>186</v>
      </c>
      <c r="AF28" s="880"/>
      <c r="AG28" s="927"/>
      <c r="AH28" s="926" t="s">
        <v>186</v>
      </c>
      <c r="AI28" s="880"/>
      <c r="AJ28" s="927"/>
      <c r="AK28" s="926" t="s">
        <v>186</v>
      </c>
      <c r="AL28" s="880"/>
      <c r="AM28" s="927"/>
      <c r="AN28" s="926" t="s">
        <v>186</v>
      </c>
      <c r="AO28" s="880"/>
      <c r="AP28" s="881"/>
      <c r="AQ28" s="1068"/>
      <c r="AR28" s="1069"/>
      <c r="AS28" s="423" t="s">
        <v>184</v>
      </c>
      <c r="AT28" s="1078">
        <f>ROUNDUP((AQ28*0.3),0)</f>
        <v>0</v>
      </c>
      <c r="AU28" s="1078"/>
      <c r="AV28" s="425" t="s">
        <v>184</v>
      </c>
      <c r="AW28" s="926" t="s">
        <v>186</v>
      </c>
      <c r="AX28" s="880"/>
      <c r="AY28" s="927"/>
      <c r="AZ28" s="880" t="s">
        <v>186</v>
      </c>
      <c r="BA28" s="880"/>
      <c r="BB28" s="926" t="s">
        <v>186</v>
      </c>
      <c r="BC28" s="880"/>
      <c r="BD28" s="931"/>
      <c r="BE28" s="1077"/>
      <c r="BF28" s="1078"/>
      <c r="BG28" s="426" t="s">
        <v>185</v>
      </c>
      <c r="BH28" s="427"/>
      <c r="BI28" s="428" t="s">
        <v>185</v>
      </c>
      <c r="BJ28" s="1084" t="s">
        <v>186</v>
      </c>
      <c r="BK28" s="1085"/>
      <c r="BL28" s="1086"/>
      <c r="BM28" s="670"/>
    </row>
    <row r="29" spans="1:65" s="201" customFormat="1" ht="15" customHeight="1">
      <c r="A29" s="1114"/>
      <c r="B29" s="937"/>
      <c r="C29" s="1074" t="s">
        <v>499</v>
      </c>
      <c r="D29" s="1075"/>
      <c r="E29" s="1075"/>
      <c r="F29" s="1075"/>
      <c r="G29" s="1075"/>
      <c r="H29" s="1075"/>
      <c r="I29" s="1075"/>
      <c r="J29" s="1075"/>
      <c r="K29" s="1075"/>
      <c r="L29" s="1076"/>
      <c r="M29" s="1077"/>
      <c r="N29" s="1078"/>
      <c r="O29" s="428" t="s">
        <v>184</v>
      </c>
      <c r="P29" s="1077"/>
      <c r="Q29" s="1078"/>
      <c r="R29" s="428" t="s">
        <v>184</v>
      </c>
      <c r="S29" s="1077"/>
      <c r="T29" s="1078"/>
      <c r="U29" s="428" t="s">
        <v>184</v>
      </c>
      <c r="V29" s="1077"/>
      <c r="W29" s="1078"/>
      <c r="X29" s="425" t="s">
        <v>184</v>
      </c>
      <c r="Y29" s="1038">
        <f>M29+P29+S29+V29</f>
        <v>0</v>
      </c>
      <c r="Z29" s="1039"/>
      <c r="AA29" s="422" t="s">
        <v>185</v>
      </c>
      <c r="AB29" s="879" t="s">
        <v>186</v>
      </c>
      <c r="AC29" s="880"/>
      <c r="AD29" s="927"/>
      <c r="AE29" s="926" t="s">
        <v>494</v>
      </c>
      <c r="AF29" s="880"/>
      <c r="AG29" s="927"/>
      <c r="AH29" s="926" t="s">
        <v>494</v>
      </c>
      <c r="AI29" s="880"/>
      <c r="AJ29" s="927"/>
      <c r="AK29" s="926" t="s">
        <v>494</v>
      </c>
      <c r="AL29" s="880"/>
      <c r="AM29" s="927"/>
      <c r="AN29" s="926" t="s">
        <v>494</v>
      </c>
      <c r="AO29" s="880"/>
      <c r="AP29" s="881"/>
      <c r="AQ29" s="1081" t="s">
        <v>186</v>
      </c>
      <c r="AR29" s="1082"/>
      <c r="AS29" s="1083"/>
      <c r="AT29" s="926" t="s">
        <v>186</v>
      </c>
      <c r="AU29" s="880"/>
      <c r="AV29" s="927"/>
      <c r="AW29" s="926" t="s">
        <v>186</v>
      </c>
      <c r="AX29" s="880"/>
      <c r="AY29" s="927"/>
      <c r="AZ29" s="926" t="s">
        <v>186</v>
      </c>
      <c r="BA29" s="927"/>
      <c r="BB29" s="926" t="s">
        <v>186</v>
      </c>
      <c r="BC29" s="880"/>
      <c r="BD29" s="931"/>
      <c r="BE29" s="926" t="s">
        <v>186</v>
      </c>
      <c r="BF29" s="880"/>
      <c r="BG29" s="931"/>
      <c r="BH29" s="879" t="s">
        <v>186</v>
      </c>
      <c r="BI29" s="931"/>
      <c r="BJ29" s="1070">
        <f>ROUNDUP((AQ28*0.75),0)</f>
        <v>0</v>
      </c>
      <c r="BK29" s="1071"/>
      <c r="BL29" s="1079" t="s">
        <v>185</v>
      </c>
      <c r="BM29" s="643"/>
    </row>
    <row r="30" spans="1:65" s="201" customFormat="1" ht="15" customHeight="1">
      <c r="A30" s="1114"/>
      <c r="B30" s="937"/>
      <c r="C30" s="1074" t="s">
        <v>498</v>
      </c>
      <c r="D30" s="1075"/>
      <c r="E30" s="1075"/>
      <c r="F30" s="1075"/>
      <c r="G30" s="1075"/>
      <c r="H30" s="1075"/>
      <c r="I30" s="1075"/>
      <c r="J30" s="1075"/>
      <c r="K30" s="1075"/>
      <c r="L30" s="1076"/>
      <c r="M30" s="1077"/>
      <c r="N30" s="1078"/>
      <c r="O30" s="428" t="s">
        <v>184</v>
      </c>
      <c r="P30" s="1077"/>
      <c r="Q30" s="1078"/>
      <c r="R30" s="428" t="s">
        <v>184</v>
      </c>
      <c r="S30" s="1077"/>
      <c r="T30" s="1078"/>
      <c r="U30" s="428" t="s">
        <v>184</v>
      </c>
      <c r="V30" s="1077"/>
      <c r="W30" s="1078"/>
      <c r="X30" s="425" t="s">
        <v>184</v>
      </c>
      <c r="Y30" s="1038">
        <f>M30+P30+S30+V30</f>
        <v>0</v>
      </c>
      <c r="Z30" s="1039"/>
      <c r="AA30" s="422" t="s">
        <v>185</v>
      </c>
      <c r="AB30" s="879" t="s">
        <v>494</v>
      </c>
      <c r="AC30" s="880"/>
      <c r="AD30" s="927"/>
      <c r="AE30" s="926" t="s">
        <v>494</v>
      </c>
      <c r="AF30" s="880"/>
      <c r="AG30" s="927"/>
      <c r="AH30" s="926" t="s">
        <v>494</v>
      </c>
      <c r="AI30" s="880"/>
      <c r="AJ30" s="927"/>
      <c r="AK30" s="926" t="s">
        <v>494</v>
      </c>
      <c r="AL30" s="880"/>
      <c r="AM30" s="927"/>
      <c r="AN30" s="926" t="s">
        <v>494</v>
      </c>
      <c r="AO30" s="880"/>
      <c r="AP30" s="881"/>
      <c r="AQ30" s="1081" t="s">
        <v>186</v>
      </c>
      <c r="AR30" s="1082"/>
      <c r="AS30" s="1083"/>
      <c r="AT30" s="926" t="s">
        <v>186</v>
      </c>
      <c r="AU30" s="880"/>
      <c r="AV30" s="927"/>
      <c r="AW30" s="926" t="s">
        <v>186</v>
      </c>
      <c r="AX30" s="880"/>
      <c r="AY30" s="927"/>
      <c r="AZ30" s="926" t="s">
        <v>186</v>
      </c>
      <c r="BA30" s="927"/>
      <c r="BB30" s="926" t="s">
        <v>186</v>
      </c>
      <c r="BC30" s="880"/>
      <c r="BD30" s="931"/>
      <c r="BE30" s="926" t="s">
        <v>186</v>
      </c>
      <c r="BF30" s="880"/>
      <c r="BG30" s="931"/>
      <c r="BH30" s="879" t="s">
        <v>186</v>
      </c>
      <c r="BI30" s="931"/>
      <c r="BJ30" s="1072"/>
      <c r="BK30" s="1073"/>
      <c r="BL30" s="1080"/>
      <c r="BM30" s="643"/>
    </row>
    <row r="31" spans="1:65" s="201" customFormat="1" ht="17" customHeight="1">
      <c r="A31" s="1114"/>
      <c r="B31" s="937"/>
      <c r="C31" s="432" t="s">
        <v>497</v>
      </c>
      <c r="D31" s="430"/>
      <c r="E31" s="430"/>
      <c r="F31" s="430"/>
      <c r="G31" s="430"/>
      <c r="H31" s="430"/>
      <c r="I31" s="430"/>
      <c r="J31" s="430"/>
      <c r="K31" s="430"/>
      <c r="L31" s="431"/>
      <c r="M31" s="1077">
        <f>SUM(M29:N30)</f>
        <v>0</v>
      </c>
      <c r="N31" s="1078"/>
      <c r="O31" s="428" t="s">
        <v>184</v>
      </c>
      <c r="P31" s="1077">
        <f>SUM(P29:Q30)</f>
        <v>0</v>
      </c>
      <c r="Q31" s="1078"/>
      <c r="R31" s="428" t="s">
        <v>184</v>
      </c>
      <c r="S31" s="1077">
        <f>SUM(S29:T30)</f>
        <v>0</v>
      </c>
      <c r="T31" s="1078"/>
      <c r="U31" s="428" t="s">
        <v>184</v>
      </c>
      <c r="V31" s="1077">
        <f>SUM(V29:W30)</f>
        <v>0</v>
      </c>
      <c r="W31" s="1078"/>
      <c r="X31" s="425" t="s">
        <v>184</v>
      </c>
      <c r="Y31" s="1038">
        <f>M31+P31+S31+V31</f>
        <v>0</v>
      </c>
      <c r="Z31" s="1039"/>
      <c r="AA31" s="422" t="s">
        <v>185</v>
      </c>
      <c r="AB31" s="879" t="s">
        <v>494</v>
      </c>
      <c r="AC31" s="880"/>
      <c r="AD31" s="927"/>
      <c r="AE31" s="926" t="s">
        <v>494</v>
      </c>
      <c r="AF31" s="880"/>
      <c r="AG31" s="927"/>
      <c r="AH31" s="926" t="s">
        <v>494</v>
      </c>
      <c r="AI31" s="880"/>
      <c r="AJ31" s="927"/>
      <c r="AK31" s="926" t="s">
        <v>494</v>
      </c>
      <c r="AL31" s="880"/>
      <c r="AM31" s="927"/>
      <c r="AN31" s="926" t="s">
        <v>494</v>
      </c>
      <c r="AO31" s="880"/>
      <c r="AP31" s="881"/>
      <c r="AQ31" s="1081" t="s">
        <v>186</v>
      </c>
      <c r="AR31" s="1082"/>
      <c r="AS31" s="1083"/>
      <c r="AT31" s="926" t="s">
        <v>186</v>
      </c>
      <c r="AU31" s="880"/>
      <c r="AV31" s="927"/>
      <c r="AW31" s="926" t="s">
        <v>186</v>
      </c>
      <c r="AX31" s="880"/>
      <c r="AY31" s="927"/>
      <c r="AZ31" s="926" t="s">
        <v>186</v>
      </c>
      <c r="BA31" s="927"/>
      <c r="BB31" s="926" t="s">
        <v>186</v>
      </c>
      <c r="BC31" s="880"/>
      <c r="BD31" s="931"/>
      <c r="BE31" s="926" t="s">
        <v>186</v>
      </c>
      <c r="BF31" s="880"/>
      <c r="BG31" s="931"/>
      <c r="BH31" s="879" t="s">
        <v>186</v>
      </c>
      <c r="BI31" s="931"/>
      <c r="BJ31" s="1072"/>
      <c r="BK31" s="1073"/>
      <c r="BL31" s="1080"/>
      <c r="BM31" s="643"/>
    </row>
    <row r="32" spans="1:65" s="201" customFormat="1" ht="15" customHeight="1">
      <c r="A32" s="1114"/>
      <c r="B32" s="937"/>
      <c r="C32" s="1074" t="s">
        <v>496</v>
      </c>
      <c r="D32" s="1093"/>
      <c r="E32" s="1093"/>
      <c r="F32" s="1093"/>
      <c r="G32" s="1093"/>
      <c r="H32" s="1093"/>
      <c r="I32" s="1093"/>
      <c r="J32" s="1093"/>
      <c r="K32" s="1093"/>
      <c r="L32" s="1094"/>
      <c r="M32" s="1077"/>
      <c r="N32" s="1078"/>
      <c r="O32" s="428" t="s">
        <v>184</v>
      </c>
      <c r="P32" s="1077"/>
      <c r="Q32" s="1078"/>
      <c r="R32" s="428" t="s">
        <v>184</v>
      </c>
      <c r="S32" s="1077"/>
      <c r="T32" s="1078"/>
      <c r="U32" s="428" t="s">
        <v>184</v>
      </c>
      <c r="V32" s="1077"/>
      <c r="W32" s="1078"/>
      <c r="X32" s="425" t="s">
        <v>184</v>
      </c>
      <c r="Y32" s="1038">
        <f>M32+P32+S32+V32</f>
        <v>0</v>
      </c>
      <c r="Z32" s="1039"/>
      <c r="AA32" s="422" t="s">
        <v>185</v>
      </c>
      <c r="AB32" s="879" t="s">
        <v>494</v>
      </c>
      <c r="AC32" s="880"/>
      <c r="AD32" s="927"/>
      <c r="AE32" s="926" t="s">
        <v>494</v>
      </c>
      <c r="AF32" s="880"/>
      <c r="AG32" s="927"/>
      <c r="AH32" s="926" t="s">
        <v>494</v>
      </c>
      <c r="AI32" s="880"/>
      <c r="AJ32" s="927"/>
      <c r="AK32" s="926" t="s">
        <v>494</v>
      </c>
      <c r="AL32" s="880"/>
      <c r="AM32" s="927"/>
      <c r="AN32" s="926" t="s">
        <v>494</v>
      </c>
      <c r="AO32" s="880"/>
      <c r="AP32" s="881"/>
      <c r="AQ32" s="1081" t="s">
        <v>186</v>
      </c>
      <c r="AR32" s="1082"/>
      <c r="AS32" s="1083"/>
      <c r="AT32" s="926" t="s">
        <v>186</v>
      </c>
      <c r="AU32" s="880"/>
      <c r="AV32" s="927"/>
      <c r="AW32" s="926" t="s">
        <v>186</v>
      </c>
      <c r="AX32" s="880"/>
      <c r="AY32" s="927"/>
      <c r="AZ32" s="926" t="s">
        <v>186</v>
      </c>
      <c r="BA32" s="927"/>
      <c r="BB32" s="926" t="s">
        <v>186</v>
      </c>
      <c r="BC32" s="880"/>
      <c r="BD32" s="931"/>
      <c r="BE32" s="926" t="s">
        <v>186</v>
      </c>
      <c r="BF32" s="880"/>
      <c r="BG32" s="931"/>
      <c r="BH32" s="879" t="s">
        <v>186</v>
      </c>
      <c r="BI32" s="931"/>
      <c r="BJ32" s="1087"/>
      <c r="BK32" s="1088"/>
      <c r="BL32" s="1089"/>
      <c r="BM32" s="643"/>
    </row>
    <row r="33" spans="1:75" s="201" customFormat="1" ht="15" customHeight="1">
      <c r="A33" s="1114"/>
      <c r="B33" s="937"/>
      <c r="C33" s="1074" t="s">
        <v>495</v>
      </c>
      <c r="D33" s="1075"/>
      <c r="E33" s="1075"/>
      <c r="F33" s="1075"/>
      <c r="G33" s="1075"/>
      <c r="H33" s="1075"/>
      <c r="I33" s="1075"/>
      <c r="J33" s="1075"/>
      <c r="K33" s="1075"/>
      <c r="L33" s="1076"/>
      <c r="M33" s="1077"/>
      <c r="N33" s="1078"/>
      <c r="O33" s="426" t="s">
        <v>184</v>
      </c>
      <c r="P33" s="1077"/>
      <c r="Q33" s="1078"/>
      <c r="R33" s="426" t="s">
        <v>184</v>
      </c>
      <c r="S33" s="1077"/>
      <c r="T33" s="1078"/>
      <c r="U33" s="426" t="s">
        <v>184</v>
      </c>
      <c r="V33" s="1077"/>
      <c r="W33" s="1078"/>
      <c r="X33" s="424" t="s">
        <v>184</v>
      </c>
      <c r="Y33" s="1038">
        <f>M33+P33+S33+V33</f>
        <v>0</v>
      </c>
      <c r="Z33" s="1039"/>
      <c r="AA33" s="645" t="s">
        <v>185</v>
      </c>
      <c r="AB33" s="879" t="s">
        <v>494</v>
      </c>
      <c r="AC33" s="880"/>
      <c r="AD33" s="927"/>
      <c r="AE33" s="926" t="s">
        <v>494</v>
      </c>
      <c r="AF33" s="880"/>
      <c r="AG33" s="927"/>
      <c r="AH33" s="926" t="s">
        <v>494</v>
      </c>
      <c r="AI33" s="880"/>
      <c r="AJ33" s="927"/>
      <c r="AK33" s="926" t="s">
        <v>494</v>
      </c>
      <c r="AL33" s="880"/>
      <c r="AM33" s="927"/>
      <c r="AN33" s="926" t="s">
        <v>494</v>
      </c>
      <c r="AO33" s="880"/>
      <c r="AP33" s="881"/>
      <c r="AQ33" s="1081" t="s">
        <v>186</v>
      </c>
      <c r="AR33" s="1082"/>
      <c r="AS33" s="1083"/>
      <c r="AT33" s="926" t="s">
        <v>186</v>
      </c>
      <c r="AU33" s="880"/>
      <c r="AV33" s="927"/>
      <c r="AW33" s="926" t="s">
        <v>186</v>
      </c>
      <c r="AX33" s="880"/>
      <c r="AY33" s="927"/>
      <c r="AZ33" s="926" t="s">
        <v>186</v>
      </c>
      <c r="BA33" s="927"/>
      <c r="BB33" s="926" t="s">
        <v>186</v>
      </c>
      <c r="BC33" s="880"/>
      <c r="BD33" s="931"/>
      <c r="BE33" s="926" t="s">
        <v>186</v>
      </c>
      <c r="BF33" s="880"/>
      <c r="BG33" s="931"/>
      <c r="BH33" s="879" t="s">
        <v>186</v>
      </c>
      <c r="BI33" s="931"/>
      <c r="BJ33" s="1090"/>
      <c r="BK33" s="1091"/>
      <c r="BL33" s="1092"/>
      <c r="BM33" s="643"/>
    </row>
    <row r="34" spans="1:75" s="201" customFormat="1" ht="23.15" customHeight="1">
      <c r="A34" s="1114"/>
      <c r="B34" s="937"/>
      <c r="C34" s="1095" t="s">
        <v>748</v>
      </c>
      <c r="D34" s="1096"/>
      <c r="E34" s="1096"/>
      <c r="F34" s="1096"/>
      <c r="G34" s="1096"/>
      <c r="H34" s="1096"/>
      <c r="I34" s="1096"/>
      <c r="J34" s="1096"/>
      <c r="K34" s="1096"/>
      <c r="L34" s="1097"/>
      <c r="M34" s="1038">
        <f>SUM(M37:N39)</f>
        <v>0</v>
      </c>
      <c r="N34" s="1039"/>
      <c r="O34" s="667" t="s">
        <v>184</v>
      </c>
      <c r="P34" s="1038">
        <f>SUM(P37:Q39)</f>
        <v>0</v>
      </c>
      <c r="Q34" s="1039"/>
      <c r="R34" s="667" t="s">
        <v>184</v>
      </c>
      <c r="S34" s="1038">
        <f>SUM(S37:T39)</f>
        <v>0</v>
      </c>
      <c r="T34" s="1039"/>
      <c r="U34" s="667" t="s">
        <v>184</v>
      </c>
      <c r="V34" s="1038">
        <f>SUM(V37:W39)</f>
        <v>0</v>
      </c>
      <c r="W34" s="1039"/>
      <c r="X34" s="645" t="s">
        <v>184</v>
      </c>
      <c r="Y34" s="1038">
        <f>SUM(Y37:Z39)</f>
        <v>0</v>
      </c>
      <c r="Z34" s="1039"/>
      <c r="AA34" s="645" t="s">
        <v>185</v>
      </c>
      <c r="AB34" s="879" t="s">
        <v>494</v>
      </c>
      <c r="AC34" s="880"/>
      <c r="AD34" s="927"/>
      <c r="AE34" s="926" t="s">
        <v>494</v>
      </c>
      <c r="AF34" s="880"/>
      <c r="AG34" s="927"/>
      <c r="AH34" s="1130">
        <f>SUM(AH37:AI39)</f>
        <v>0</v>
      </c>
      <c r="AI34" s="1039"/>
      <c r="AJ34" s="668" t="s">
        <v>184</v>
      </c>
      <c r="AK34" s="1039">
        <f>SUM(AK37:AL39)</f>
        <v>0</v>
      </c>
      <c r="AL34" s="1039"/>
      <c r="AM34" s="668" t="s">
        <v>184</v>
      </c>
      <c r="AN34" s="1131">
        <f>SUM(AN37:AO39)</f>
        <v>0</v>
      </c>
      <c r="AO34" s="1039"/>
      <c r="AP34" s="645" t="s">
        <v>185</v>
      </c>
      <c r="AQ34" s="1068"/>
      <c r="AR34" s="1069"/>
      <c r="AS34" s="433" t="s">
        <v>184</v>
      </c>
      <c r="AT34" s="1078">
        <f>ROUNDUP((AQ34*0.3),0)</f>
        <v>0</v>
      </c>
      <c r="AU34" s="1078"/>
      <c r="AV34" s="424" t="s">
        <v>184</v>
      </c>
      <c r="AW34" s="1098">
        <f>ROUNDUP((AQ34*0.4),0)</f>
        <v>0</v>
      </c>
      <c r="AX34" s="1078"/>
      <c r="AY34" s="433" t="s">
        <v>184</v>
      </c>
      <c r="AZ34" s="424">
        <f>ROUND((AW34*0.5),0)</f>
        <v>0</v>
      </c>
      <c r="BA34" s="424" t="s">
        <v>185</v>
      </c>
      <c r="BB34" s="1098">
        <f>ROUND((AW34*0.5),0)</f>
        <v>0</v>
      </c>
      <c r="BC34" s="1078"/>
      <c r="BD34" s="426" t="s">
        <v>185</v>
      </c>
      <c r="BE34" s="1077"/>
      <c r="BF34" s="1078"/>
      <c r="BG34" s="426" t="s">
        <v>185</v>
      </c>
      <c r="BH34" s="644"/>
      <c r="BI34" s="426" t="s">
        <v>185</v>
      </c>
      <c r="BJ34" s="1084" t="s">
        <v>186</v>
      </c>
      <c r="BK34" s="1085"/>
      <c r="BL34" s="1086"/>
      <c r="BM34" s="670"/>
      <c r="BN34" s="669"/>
      <c r="BO34" s="669"/>
      <c r="BP34" s="669"/>
      <c r="BQ34" s="669"/>
      <c r="BR34" s="669"/>
      <c r="BS34" s="669"/>
      <c r="BT34" s="669"/>
      <c r="BU34" s="669"/>
      <c r="BV34" s="669"/>
      <c r="BW34" s="669"/>
    </row>
    <row r="35" spans="1:75" s="201" customFormat="1" ht="15" customHeight="1">
      <c r="A35" s="1114"/>
      <c r="B35" s="937"/>
      <c r="C35" s="1074" t="s">
        <v>499</v>
      </c>
      <c r="D35" s="1075"/>
      <c r="E35" s="1075"/>
      <c r="F35" s="1075"/>
      <c r="G35" s="1075"/>
      <c r="H35" s="1075"/>
      <c r="I35" s="1075"/>
      <c r="J35" s="1075"/>
      <c r="K35" s="1075"/>
      <c r="L35" s="1076"/>
      <c r="M35" s="1077"/>
      <c r="N35" s="1078"/>
      <c r="O35" s="428" t="s">
        <v>184</v>
      </c>
      <c r="P35" s="1077"/>
      <c r="Q35" s="1078"/>
      <c r="R35" s="428" t="s">
        <v>184</v>
      </c>
      <c r="S35" s="1077"/>
      <c r="T35" s="1078"/>
      <c r="U35" s="428" t="s">
        <v>184</v>
      </c>
      <c r="V35" s="1077"/>
      <c r="W35" s="1078"/>
      <c r="X35" s="425" t="s">
        <v>184</v>
      </c>
      <c r="Y35" s="1038">
        <f>M35+P35+S35+V35</f>
        <v>0</v>
      </c>
      <c r="Z35" s="1039"/>
      <c r="AA35" s="422" t="s">
        <v>185</v>
      </c>
      <c r="AB35" s="1099" t="s">
        <v>186</v>
      </c>
      <c r="AC35" s="1082"/>
      <c r="AD35" s="1083"/>
      <c r="AE35" s="926" t="s">
        <v>186</v>
      </c>
      <c r="AF35" s="880"/>
      <c r="AG35" s="927"/>
      <c r="AH35" s="1100"/>
      <c r="AI35" s="1098"/>
      <c r="AJ35" s="433" t="s">
        <v>184</v>
      </c>
      <c r="AK35" s="1100"/>
      <c r="AL35" s="1098"/>
      <c r="AM35" s="433" t="s">
        <v>184</v>
      </c>
      <c r="AN35" s="1069"/>
      <c r="AO35" s="1078"/>
      <c r="AP35" s="425" t="s">
        <v>185</v>
      </c>
      <c r="AQ35" s="1081" t="s">
        <v>186</v>
      </c>
      <c r="AR35" s="1082"/>
      <c r="AS35" s="1083"/>
      <c r="AT35" s="926" t="s">
        <v>186</v>
      </c>
      <c r="AU35" s="880"/>
      <c r="AV35" s="927"/>
      <c r="AW35" s="926" t="s">
        <v>186</v>
      </c>
      <c r="AX35" s="880"/>
      <c r="AY35" s="927"/>
      <c r="AZ35" s="926" t="s">
        <v>186</v>
      </c>
      <c r="BA35" s="927"/>
      <c r="BB35" s="926" t="s">
        <v>186</v>
      </c>
      <c r="BC35" s="880"/>
      <c r="BD35" s="931"/>
      <c r="BE35" s="879" t="s">
        <v>186</v>
      </c>
      <c r="BF35" s="880"/>
      <c r="BG35" s="931"/>
      <c r="BH35" s="879" t="s">
        <v>186</v>
      </c>
      <c r="BI35" s="931"/>
      <c r="BJ35" s="1070">
        <f>ROUNDUP((AQ34*0.75),0)</f>
        <v>0</v>
      </c>
      <c r="BK35" s="1071"/>
      <c r="BL35" s="1079" t="s">
        <v>185</v>
      </c>
      <c r="BM35" s="643"/>
      <c r="BN35" s="669"/>
      <c r="BO35" s="669"/>
      <c r="BP35" s="669"/>
      <c r="BQ35" s="669"/>
      <c r="BR35" s="669"/>
      <c r="BS35" s="669"/>
      <c r="BT35" s="669"/>
      <c r="BU35" s="669"/>
      <c r="BV35" s="669"/>
      <c r="BW35" s="669"/>
    </row>
    <row r="36" spans="1:75" s="201" customFormat="1" ht="15" customHeight="1">
      <c r="A36" s="1114"/>
      <c r="B36" s="937"/>
      <c r="C36" s="1074" t="s">
        <v>498</v>
      </c>
      <c r="D36" s="1075"/>
      <c r="E36" s="1075"/>
      <c r="F36" s="1075"/>
      <c r="G36" s="1075"/>
      <c r="H36" s="1075"/>
      <c r="I36" s="1075"/>
      <c r="J36" s="1075"/>
      <c r="K36" s="1075"/>
      <c r="L36" s="1076"/>
      <c r="M36" s="1077"/>
      <c r="N36" s="1078"/>
      <c r="O36" s="428" t="s">
        <v>184</v>
      </c>
      <c r="P36" s="1077"/>
      <c r="Q36" s="1078"/>
      <c r="R36" s="428" t="s">
        <v>184</v>
      </c>
      <c r="S36" s="1077"/>
      <c r="T36" s="1078"/>
      <c r="U36" s="428" t="s">
        <v>184</v>
      </c>
      <c r="V36" s="1077"/>
      <c r="W36" s="1078"/>
      <c r="X36" s="425" t="s">
        <v>184</v>
      </c>
      <c r="Y36" s="1038">
        <f>M36+P36+S36+V36</f>
        <v>0</v>
      </c>
      <c r="Z36" s="1039"/>
      <c r="AA36" s="422" t="s">
        <v>185</v>
      </c>
      <c r="AB36" s="1099" t="s">
        <v>186</v>
      </c>
      <c r="AC36" s="1082"/>
      <c r="AD36" s="1083"/>
      <c r="AE36" s="926" t="s">
        <v>186</v>
      </c>
      <c r="AF36" s="880"/>
      <c r="AG36" s="927"/>
      <c r="AH36" s="1100"/>
      <c r="AI36" s="1098"/>
      <c r="AJ36" s="433" t="s">
        <v>184</v>
      </c>
      <c r="AK36" s="1100"/>
      <c r="AL36" s="1098"/>
      <c r="AM36" s="433" t="s">
        <v>184</v>
      </c>
      <c r="AN36" s="1069"/>
      <c r="AO36" s="1078"/>
      <c r="AP36" s="425" t="s">
        <v>185</v>
      </c>
      <c r="AQ36" s="1081" t="s">
        <v>186</v>
      </c>
      <c r="AR36" s="1082"/>
      <c r="AS36" s="1083"/>
      <c r="AT36" s="926" t="s">
        <v>186</v>
      </c>
      <c r="AU36" s="880"/>
      <c r="AV36" s="927"/>
      <c r="AW36" s="926" t="s">
        <v>186</v>
      </c>
      <c r="AX36" s="880"/>
      <c r="AY36" s="927"/>
      <c r="AZ36" s="926" t="s">
        <v>186</v>
      </c>
      <c r="BA36" s="927"/>
      <c r="BB36" s="926" t="s">
        <v>186</v>
      </c>
      <c r="BC36" s="880"/>
      <c r="BD36" s="931"/>
      <c r="BE36" s="879" t="s">
        <v>186</v>
      </c>
      <c r="BF36" s="880"/>
      <c r="BG36" s="931"/>
      <c r="BH36" s="879" t="s">
        <v>186</v>
      </c>
      <c r="BI36" s="931"/>
      <c r="BJ36" s="1072"/>
      <c r="BK36" s="1073"/>
      <c r="BL36" s="1080"/>
      <c r="BM36" s="643"/>
      <c r="BN36" s="669"/>
      <c r="BO36" s="669"/>
      <c r="BP36" s="669"/>
      <c r="BQ36" s="669"/>
      <c r="BR36" s="669"/>
      <c r="BS36" s="669"/>
      <c r="BT36" s="669"/>
      <c r="BU36" s="669"/>
      <c r="BV36" s="669"/>
      <c r="BW36" s="669"/>
    </row>
    <row r="37" spans="1:75" s="201" customFormat="1" ht="17.5" customHeight="1">
      <c r="A37" s="1114"/>
      <c r="B37" s="937"/>
      <c r="C37" s="432" t="s">
        <v>497</v>
      </c>
      <c r="D37" s="430"/>
      <c r="E37" s="430"/>
      <c r="F37" s="430"/>
      <c r="G37" s="430"/>
      <c r="H37" s="430"/>
      <c r="I37" s="430"/>
      <c r="J37" s="430"/>
      <c r="K37" s="430"/>
      <c r="L37" s="431"/>
      <c r="M37" s="1077">
        <f>SUM(M35:N36)</f>
        <v>0</v>
      </c>
      <c r="N37" s="1078"/>
      <c r="O37" s="428" t="s">
        <v>184</v>
      </c>
      <c r="P37" s="1077">
        <f>SUM(P35:Q36)</f>
        <v>0</v>
      </c>
      <c r="Q37" s="1078"/>
      <c r="R37" s="428" t="s">
        <v>184</v>
      </c>
      <c r="S37" s="1077">
        <f>SUM(S35:T36)</f>
        <v>0</v>
      </c>
      <c r="T37" s="1078"/>
      <c r="U37" s="428" t="s">
        <v>184</v>
      </c>
      <c r="V37" s="1077">
        <f>SUM(V35:W36)</f>
        <v>0</v>
      </c>
      <c r="W37" s="1078"/>
      <c r="X37" s="425" t="s">
        <v>184</v>
      </c>
      <c r="Y37" s="1038">
        <f>M37+P37+S37+V37</f>
        <v>0</v>
      </c>
      <c r="Z37" s="1039"/>
      <c r="AA37" s="422" t="s">
        <v>185</v>
      </c>
      <c r="AB37" s="1099" t="s">
        <v>186</v>
      </c>
      <c r="AC37" s="1082"/>
      <c r="AD37" s="1083"/>
      <c r="AE37" s="926" t="s">
        <v>186</v>
      </c>
      <c r="AF37" s="880"/>
      <c r="AG37" s="927"/>
      <c r="AH37" s="1100">
        <f>SUM(AH35:AI36)</f>
        <v>0</v>
      </c>
      <c r="AI37" s="1098"/>
      <c r="AJ37" s="433" t="s">
        <v>184</v>
      </c>
      <c r="AK37" s="1100">
        <f>SUM(AK35:AL36)</f>
        <v>0</v>
      </c>
      <c r="AL37" s="1098"/>
      <c r="AM37" s="433" t="s">
        <v>184</v>
      </c>
      <c r="AN37" s="1069">
        <f>SUM(AN35:AO36)</f>
        <v>0</v>
      </c>
      <c r="AO37" s="1078"/>
      <c r="AP37" s="425" t="s">
        <v>185</v>
      </c>
      <c r="AQ37" s="1081" t="s">
        <v>186</v>
      </c>
      <c r="AR37" s="1082"/>
      <c r="AS37" s="1083"/>
      <c r="AT37" s="926" t="s">
        <v>186</v>
      </c>
      <c r="AU37" s="880"/>
      <c r="AV37" s="927"/>
      <c r="AW37" s="926" t="s">
        <v>186</v>
      </c>
      <c r="AX37" s="880"/>
      <c r="AY37" s="927"/>
      <c r="AZ37" s="926" t="s">
        <v>186</v>
      </c>
      <c r="BA37" s="927"/>
      <c r="BB37" s="926" t="s">
        <v>186</v>
      </c>
      <c r="BC37" s="880"/>
      <c r="BD37" s="931"/>
      <c r="BE37" s="879" t="s">
        <v>186</v>
      </c>
      <c r="BF37" s="880"/>
      <c r="BG37" s="931"/>
      <c r="BH37" s="879" t="s">
        <v>186</v>
      </c>
      <c r="BI37" s="931"/>
      <c r="BJ37" s="1072"/>
      <c r="BK37" s="1073"/>
      <c r="BL37" s="1080"/>
      <c r="BM37" s="643"/>
      <c r="BN37" s="669"/>
      <c r="BO37" s="669"/>
      <c r="BP37" s="669"/>
      <c r="BQ37" s="669"/>
      <c r="BR37" s="669"/>
      <c r="BS37" s="669"/>
      <c r="BT37" s="669"/>
      <c r="BU37" s="669"/>
      <c r="BV37" s="669"/>
      <c r="BW37" s="669"/>
    </row>
    <row r="38" spans="1:75" s="201" customFormat="1" ht="15" customHeight="1">
      <c r="A38" s="1114"/>
      <c r="B38" s="937"/>
      <c r="C38" s="1074" t="s">
        <v>496</v>
      </c>
      <c r="D38" s="1093"/>
      <c r="E38" s="1093"/>
      <c r="F38" s="1093"/>
      <c r="G38" s="1093"/>
      <c r="H38" s="1093"/>
      <c r="I38" s="1093"/>
      <c r="J38" s="1093"/>
      <c r="K38" s="1093"/>
      <c r="L38" s="1094"/>
      <c r="M38" s="1077"/>
      <c r="N38" s="1078"/>
      <c r="O38" s="428" t="s">
        <v>184</v>
      </c>
      <c r="P38" s="1077"/>
      <c r="Q38" s="1078"/>
      <c r="R38" s="428" t="s">
        <v>184</v>
      </c>
      <c r="S38" s="1077">
        <v>0</v>
      </c>
      <c r="T38" s="1078"/>
      <c r="U38" s="428" t="s">
        <v>184</v>
      </c>
      <c r="V38" s="1077">
        <v>0</v>
      </c>
      <c r="W38" s="1078"/>
      <c r="X38" s="425" t="s">
        <v>184</v>
      </c>
      <c r="Y38" s="1038">
        <f>M38+P38+S38+V38</f>
        <v>0</v>
      </c>
      <c r="Z38" s="1039"/>
      <c r="AA38" s="422" t="s">
        <v>185</v>
      </c>
      <c r="AB38" s="1099" t="s">
        <v>186</v>
      </c>
      <c r="AC38" s="1082"/>
      <c r="AD38" s="1083"/>
      <c r="AE38" s="926" t="s">
        <v>186</v>
      </c>
      <c r="AF38" s="880"/>
      <c r="AG38" s="927"/>
      <c r="AH38" s="1100"/>
      <c r="AI38" s="1098"/>
      <c r="AJ38" s="433" t="s">
        <v>184</v>
      </c>
      <c r="AK38" s="1100"/>
      <c r="AL38" s="1098"/>
      <c r="AM38" s="433" t="s">
        <v>184</v>
      </c>
      <c r="AN38" s="1069"/>
      <c r="AO38" s="1078"/>
      <c r="AP38" s="425" t="s">
        <v>185</v>
      </c>
      <c r="AQ38" s="1081" t="s">
        <v>186</v>
      </c>
      <c r="AR38" s="1082"/>
      <c r="AS38" s="1083"/>
      <c r="AT38" s="926" t="s">
        <v>186</v>
      </c>
      <c r="AU38" s="880"/>
      <c r="AV38" s="927"/>
      <c r="AW38" s="926" t="s">
        <v>186</v>
      </c>
      <c r="AX38" s="880"/>
      <c r="AY38" s="927"/>
      <c r="AZ38" s="926" t="s">
        <v>186</v>
      </c>
      <c r="BA38" s="927"/>
      <c r="BB38" s="926" t="s">
        <v>186</v>
      </c>
      <c r="BC38" s="880"/>
      <c r="BD38" s="931"/>
      <c r="BE38" s="879" t="s">
        <v>186</v>
      </c>
      <c r="BF38" s="880"/>
      <c r="BG38" s="931"/>
      <c r="BH38" s="879" t="s">
        <v>186</v>
      </c>
      <c r="BI38" s="931"/>
      <c r="BJ38" s="1087"/>
      <c r="BK38" s="1088"/>
      <c r="BL38" s="1089"/>
      <c r="BM38" s="643"/>
      <c r="BN38" s="669"/>
      <c r="BO38" s="669"/>
      <c r="BP38" s="669"/>
      <c r="BQ38" s="669"/>
      <c r="BR38" s="669"/>
      <c r="BS38" s="669"/>
      <c r="BT38" s="669"/>
      <c r="BU38" s="669"/>
      <c r="BV38" s="669"/>
      <c r="BW38" s="669"/>
    </row>
    <row r="39" spans="1:75" s="201" customFormat="1" ht="15" customHeight="1">
      <c r="A39" s="1114"/>
      <c r="B39" s="937"/>
      <c r="C39" s="1074" t="s">
        <v>495</v>
      </c>
      <c r="D39" s="1075"/>
      <c r="E39" s="1075"/>
      <c r="F39" s="1075"/>
      <c r="G39" s="1075"/>
      <c r="H39" s="1075"/>
      <c r="I39" s="1075"/>
      <c r="J39" s="1075"/>
      <c r="K39" s="1075"/>
      <c r="L39" s="1076"/>
      <c r="M39" s="1077"/>
      <c r="N39" s="1078"/>
      <c r="O39" s="428" t="s">
        <v>184</v>
      </c>
      <c r="P39" s="1077"/>
      <c r="Q39" s="1078"/>
      <c r="R39" s="428" t="s">
        <v>184</v>
      </c>
      <c r="S39" s="1077">
        <v>0</v>
      </c>
      <c r="T39" s="1078"/>
      <c r="U39" s="428" t="s">
        <v>184</v>
      </c>
      <c r="V39" s="1077"/>
      <c r="W39" s="1078"/>
      <c r="X39" s="425" t="s">
        <v>184</v>
      </c>
      <c r="Y39" s="1038">
        <f>M39+P39+S39+V39</f>
        <v>0</v>
      </c>
      <c r="Z39" s="1039"/>
      <c r="AA39" s="422" t="s">
        <v>185</v>
      </c>
      <c r="AB39" s="1099" t="s">
        <v>186</v>
      </c>
      <c r="AC39" s="1082"/>
      <c r="AD39" s="1083"/>
      <c r="AE39" s="926" t="s">
        <v>186</v>
      </c>
      <c r="AF39" s="880"/>
      <c r="AG39" s="927"/>
      <c r="AH39" s="1100"/>
      <c r="AI39" s="1098"/>
      <c r="AJ39" s="433" t="s">
        <v>184</v>
      </c>
      <c r="AK39" s="1100"/>
      <c r="AL39" s="1098"/>
      <c r="AM39" s="433" t="s">
        <v>184</v>
      </c>
      <c r="AN39" s="1069"/>
      <c r="AO39" s="1078"/>
      <c r="AP39" s="425" t="s">
        <v>185</v>
      </c>
      <c r="AQ39" s="1081" t="s">
        <v>186</v>
      </c>
      <c r="AR39" s="1082"/>
      <c r="AS39" s="1083"/>
      <c r="AT39" s="926" t="s">
        <v>186</v>
      </c>
      <c r="AU39" s="880"/>
      <c r="AV39" s="927"/>
      <c r="AW39" s="926" t="s">
        <v>186</v>
      </c>
      <c r="AX39" s="880"/>
      <c r="AY39" s="927"/>
      <c r="AZ39" s="926" t="s">
        <v>186</v>
      </c>
      <c r="BA39" s="927"/>
      <c r="BB39" s="926" t="s">
        <v>186</v>
      </c>
      <c r="BC39" s="880"/>
      <c r="BD39" s="931"/>
      <c r="BE39" s="879" t="s">
        <v>186</v>
      </c>
      <c r="BF39" s="880"/>
      <c r="BG39" s="931"/>
      <c r="BH39" s="879" t="s">
        <v>186</v>
      </c>
      <c r="BI39" s="931"/>
      <c r="BJ39" s="1090"/>
      <c r="BK39" s="1091"/>
      <c r="BL39" s="1092"/>
      <c r="BM39" s="643"/>
      <c r="BN39" s="669"/>
      <c r="BO39" s="669"/>
      <c r="BP39" s="669"/>
      <c r="BQ39" s="669"/>
      <c r="BR39" s="669"/>
      <c r="BS39" s="669"/>
      <c r="BT39" s="669"/>
      <c r="BU39" s="669"/>
      <c r="BV39" s="669"/>
      <c r="BW39" s="669"/>
    </row>
    <row r="40" spans="1:75" s="201" customFormat="1" ht="15" customHeight="1">
      <c r="A40" s="1114"/>
      <c r="B40" s="937"/>
      <c r="C40" s="929" t="s">
        <v>493</v>
      </c>
      <c r="D40" s="929"/>
      <c r="E40" s="929"/>
      <c r="F40" s="929"/>
      <c r="G40" s="929"/>
      <c r="H40" s="929"/>
      <c r="I40" s="929"/>
      <c r="J40" s="929"/>
      <c r="K40" s="929"/>
      <c r="L40" s="930"/>
      <c r="M40" s="879" t="s">
        <v>186</v>
      </c>
      <c r="N40" s="880"/>
      <c r="O40" s="931"/>
      <c r="P40" s="879" t="s">
        <v>186</v>
      </c>
      <c r="Q40" s="880"/>
      <c r="R40" s="931"/>
      <c r="S40" s="879" t="s">
        <v>186</v>
      </c>
      <c r="T40" s="880"/>
      <c r="U40" s="931"/>
      <c r="V40" s="879" t="s">
        <v>186</v>
      </c>
      <c r="W40" s="880"/>
      <c r="X40" s="880"/>
      <c r="Y40" s="879" t="s">
        <v>186</v>
      </c>
      <c r="Z40" s="880"/>
      <c r="AA40" s="931"/>
      <c r="AB40" s="857" t="s">
        <v>186</v>
      </c>
      <c r="AC40" s="1101"/>
      <c r="AD40" s="1101"/>
      <c r="AE40" s="1102" t="s">
        <v>186</v>
      </c>
      <c r="AF40" s="1101"/>
      <c r="AG40" s="1103"/>
      <c r="AH40" s="1101" t="s">
        <v>186</v>
      </c>
      <c r="AI40" s="1101"/>
      <c r="AJ40" s="1101"/>
      <c r="AK40" s="1102" t="s">
        <v>186</v>
      </c>
      <c r="AL40" s="1101"/>
      <c r="AM40" s="1103"/>
      <c r="AN40" s="1101" t="s">
        <v>186</v>
      </c>
      <c r="AO40" s="1101"/>
      <c r="AP40" s="1104"/>
      <c r="AQ40" s="1105"/>
      <c r="AR40" s="1106"/>
      <c r="AS40" s="434" t="s">
        <v>184</v>
      </c>
      <c r="AT40" s="1108">
        <f>ROUNDUP((AQ40*0.3),0)</f>
        <v>0</v>
      </c>
      <c r="AU40" s="1109"/>
      <c r="AV40" s="435" t="s">
        <v>184</v>
      </c>
      <c r="AW40" s="1102" t="s">
        <v>186</v>
      </c>
      <c r="AX40" s="1101"/>
      <c r="AY40" s="1103"/>
      <c r="AZ40" s="1101" t="s">
        <v>186</v>
      </c>
      <c r="BA40" s="1101"/>
      <c r="BB40" s="1102" t="s">
        <v>186</v>
      </c>
      <c r="BC40" s="1101"/>
      <c r="BD40" s="1107"/>
      <c r="BE40" s="857" t="s">
        <v>186</v>
      </c>
      <c r="BF40" s="1101"/>
      <c r="BG40" s="1107"/>
      <c r="BH40" s="857" t="s">
        <v>186</v>
      </c>
      <c r="BI40" s="1107"/>
      <c r="BJ40" s="857" t="s">
        <v>186</v>
      </c>
      <c r="BK40" s="1101"/>
      <c r="BL40" s="1107"/>
      <c r="BM40" s="665"/>
    </row>
    <row r="41" spans="1:75" s="201" customFormat="1" ht="20.5" customHeight="1">
      <c r="A41" s="1114"/>
      <c r="B41" s="937"/>
      <c r="C41" s="1112" t="s">
        <v>180</v>
      </c>
      <c r="D41" s="913"/>
      <c r="E41" s="913"/>
      <c r="F41" s="913"/>
      <c r="G41" s="913"/>
      <c r="H41" s="913"/>
      <c r="I41" s="913"/>
      <c r="J41" s="913"/>
      <c r="K41" s="913"/>
      <c r="L41" s="914"/>
      <c r="M41" s="856">
        <f>SUM(M28,M34)</f>
        <v>0</v>
      </c>
      <c r="N41" s="810"/>
      <c r="O41" s="437" t="s">
        <v>184</v>
      </c>
      <c r="P41" s="856">
        <f>SUM(P28,P34)</f>
        <v>0</v>
      </c>
      <c r="Q41" s="810"/>
      <c r="R41" s="438" t="s">
        <v>492</v>
      </c>
      <c r="S41" s="856">
        <f>SUM(S28,S34)</f>
        <v>0</v>
      </c>
      <c r="T41" s="810"/>
      <c r="U41" s="438" t="s">
        <v>492</v>
      </c>
      <c r="V41" s="856">
        <f>SUM(V28,V34)</f>
        <v>0</v>
      </c>
      <c r="W41" s="810"/>
      <c r="X41" s="437" t="s">
        <v>492</v>
      </c>
      <c r="Y41" s="856">
        <f>SUM(Y28,Y34)</f>
        <v>0</v>
      </c>
      <c r="Z41" s="810"/>
      <c r="AA41" s="439" t="s">
        <v>492</v>
      </c>
      <c r="AB41" s="857" t="s">
        <v>186</v>
      </c>
      <c r="AC41" s="1101"/>
      <c r="AD41" s="1101"/>
      <c r="AE41" s="1102" t="s">
        <v>186</v>
      </c>
      <c r="AF41" s="1101"/>
      <c r="AG41" s="1103"/>
      <c r="AH41" s="922">
        <f>SUM(AH34)</f>
        <v>0</v>
      </c>
      <c r="AI41" s="918"/>
      <c r="AJ41" s="437" t="s">
        <v>492</v>
      </c>
      <c r="AK41" s="918">
        <f>SUM(AK34)</f>
        <v>0</v>
      </c>
      <c r="AL41" s="810"/>
      <c r="AM41" s="439" t="s">
        <v>492</v>
      </c>
      <c r="AN41" s="1110">
        <f>SUM(AN34)</f>
        <v>0</v>
      </c>
      <c r="AO41" s="800"/>
      <c r="AP41" s="437" t="s">
        <v>492</v>
      </c>
      <c r="AQ41" s="1111">
        <f>SUM(AQ28,AQ34,AQ40)</f>
        <v>0</v>
      </c>
      <c r="AR41" s="810"/>
      <c r="AS41" s="439" t="s">
        <v>492</v>
      </c>
      <c r="AT41" s="916">
        <f>SUM(AT28,AT34,AT40)</f>
        <v>0</v>
      </c>
      <c r="AU41" s="808"/>
      <c r="AV41" s="439" t="s">
        <v>492</v>
      </c>
      <c r="AW41" s="810">
        <f>SUM(AW34)</f>
        <v>0</v>
      </c>
      <c r="AX41" s="810"/>
      <c r="AY41" s="439" t="s">
        <v>492</v>
      </c>
      <c r="AZ41" s="437">
        <f>SUM(AZ34)</f>
        <v>0</v>
      </c>
      <c r="BA41" s="437" t="s">
        <v>185</v>
      </c>
      <c r="BB41" s="918">
        <f>SUM(BB34)</f>
        <v>0</v>
      </c>
      <c r="BC41" s="810"/>
      <c r="BD41" s="438" t="s">
        <v>185</v>
      </c>
      <c r="BE41" s="866">
        <f>SUM(BE28,BE34)</f>
        <v>0</v>
      </c>
      <c r="BF41" s="867"/>
      <c r="BG41" s="438" t="s">
        <v>185</v>
      </c>
      <c r="BH41" s="436">
        <f>SUM(BH28,BH34)</f>
        <v>0</v>
      </c>
      <c r="BI41" s="438" t="s">
        <v>184</v>
      </c>
      <c r="BJ41" s="879" t="s">
        <v>186</v>
      </c>
      <c r="BK41" s="880"/>
      <c r="BL41" s="931"/>
      <c r="BM41" s="666"/>
      <c r="BN41" s="730"/>
    </row>
    <row r="42" spans="1:75" ht="15" customHeight="1">
      <c r="A42" s="1114"/>
      <c r="B42" s="850" t="s">
        <v>491</v>
      </c>
      <c r="C42" s="887" t="s">
        <v>490</v>
      </c>
      <c r="D42" s="888"/>
      <c r="E42" s="888"/>
      <c r="F42" s="888"/>
      <c r="G42" s="888"/>
      <c r="H42" s="888"/>
      <c r="I42" s="888"/>
      <c r="J42" s="888"/>
      <c r="K42" s="888"/>
      <c r="L42" s="889"/>
      <c r="M42" s="873" t="s">
        <v>489</v>
      </c>
      <c r="N42" s="875"/>
      <c r="O42" s="875"/>
      <c r="P42" s="875"/>
      <c r="Q42" s="875"/>
      <c r="R42" s="875"/>
      <c r="S42" s="875"/>
      <c r="T42" s="875"/>
      <c r="U42" s="875"/>
      <c r="V42" s="875"/>
      <c r="W42" s="875"/>
      <c r="X42" s="875"/>
      <c r="Y42" s="875"/>
      <c r="Z42" s="875"/>
      <c r="AA42" s="875"/>
      <c r="AB42" s="875"/>
      <c r="AC42" s="875"/>
      <c r="AD42" s="875"/>
      <c r="AE42" s="875"/>
      <c r="AF42" s="875"/>
      <c r="AG42" s="875"/>
      <c r="AH42" s="875"/>
      <c r="AI42" s="875"/>
      <c r="AJ42" s="875"/>
      <c r="AK42" s="875"/>
      <c r="AL42" s="875"/>
      <c r="AM42" s="875"/>
      <c r="AN42" s="875"/>
      <c r="AO42" s="875"/>
      <c r="AP42" s="875"/>
      <c r="AQ42" s="875"/>
      <c r="AR42" s="893"/>
      <c r="AS42" s="998" t="s">
        <v>488</v>
      </c>
      <c r="AT42" s="894"/>
      <c r="AU42" s="894"/>
      <c r="AV42" s="894"/>
      <c r="AW42" s="894"/>
      <c r="AX42" s="894"/>
      <c r="AY42" s="895"/>
      <c r="AZ42" s="1120" t="s">
        <v>487</v>
      </c>
      <c r="BA42" s="1121"/>
      <c r="BB42" s="1121"/>
      <c r="BC42" s="1121"/>
      <c r="BD42" s="1121"/>
      <c r="BE42" s="1121"/>
      <c r="BF42" s="1121"/>
      <c r="BG42" s="1121"/>
      <c r="BH42" s="1121"/>
      <c r="BI42" s="1121"/>
      <c r="BJ42" s="1121"/>
      <c r="BK42" s="1121"/>
      <c r="BL42" s="1121"/>
      <c r="BM42" s="1122"/>
    </row>
    <row r="43" spans="1:75" ht="7.5" customHeight="1">
      <c r="A43" s="1114"/>
      <c r="B43" s="885"/>
      <c r="C43" s="887"/>
      <c r="D43" s="888"/>
      <c r="E43" s="888"/>
      <c r="F43" s="888"/>
      <c r="G43" s="888"/>
      <c r="H43" s="888"/>
      <c r="I43" s="888"/>
      <c r="J43" s="888"/>
      <c r="K43" s="888"/>
      <c r="L43" s="889"/>
      <c r="M43" s="909" t="s">
        <v>176</v>
      </c>
      <c r="N43" s="819"/>
      <c r="O43" s="819"/>
      <c r="P43" s="819"/>
      <c r="Q43" s="820"/>
      <c r="R43" s="909" t="s">
        <v>177</v>
      </c>
      <c r="S43" s="819"/>
      <c r="T43" s="819"/>
      <c r="U43" s="819"/>
      <c r="V43" s="820"/>
      <c r="W43" s="909" t="s">
        <v>178</v>
      </c>
      <c r="X43" s="819"/>
      <c r="Y43" s="819"/>
      <c r="Z43" s="819"/>
      <c r="AA43" s="820"/>
      <c r="AB43" s="909" t="s">
        <v>179</v>
      </c>
      <c r="AC43" s="819"/>
      <c r="AD43" s="819"/>
      <c r="AE43" s="819"/>
      <c r="AF43" s="819"/>
      <c r="AG43" s="818" t="s">
        <v>180</v>
      </c>
      <c r="AH43" s="819"/>
      <c r="AI43" s="819"/>
      <c r="AJ43" s="819"/>
      <c r="AK43" s="923"/>
      <c r="AL43" s="925" t="s">
        <v>182</v>
      </c>
      <c r="AM43" s="842"/>
      <c r="AN43" s="842"/>
      <c r="AO43" s="842"/>
      <c r="AP43" s="842"/>
      <c r="AQ43" s="842"/>
      <c r="AR43" s="843"/>
      <c r="AS43" s="894"/>
      <c r="AT43" s="894"/>
      <c r="AU43" s="894"/>
      <c r="AV43" s="894"/>
      <c r="AW43" s="894"/>
      <c r="AX43" s="894"/>
      <c r="AY43" s="895"/>
      <c r="AZ43" s="904"/>
      <c r="BA43" s="905"/>
      <c r="BB43" s="905"/>
      <c r="BC43" s="905"/>
      <c r="BD43" s="905"/>
      <c r="BE43" s="905"/>
      <c r="BF43" s="905"/>
      <c r="BG43" s="905"/>
      <c r="BH43" s="905"/>
      <c r="BI43" s="905"/>
      <c r="BJ43" s="905"/>
      <c r="BK43" s="905"/>
      <c r="BL43" s="905"/>
      <c r="BM43" s="906"/>
    </row>
    <row r="44" spans="1:75" ht="12.75" customHeight="1">
      <c r="A44" s="1114"/>
      <c r="B44" s="885"/>
      <c r="C44" s="890"/>
      <c r="D44" s="891"/>
      <c r="E44" s="891"/>
      <c r="F44" s="891"/>
      <c r="G44" s="891"/>
      <c r="H44" s="891"/>
      <c r="I44" s="891"/>
      <c r="J44" s="891"/>
      <c r="K44" s="891"/>
      <c r="L44" s="892"/>
      <c r="M44" s="821"/>
      <c r="N44" s="822"/>
      <c r="O44" s="822"/>
      <c r="P44" s="822"/>
      <c r="Q44" s="823"/>
      <c r="R44" s="821"/>
      <c r="S44" s="822"/>
      <c r="T44" s="822"/>
      <c r="U44" s="822"/>
      <c r="V44" s="823"/>
      <c r="W44" s="821"/>
      <c r="X44" s="822"/>
      <c r="Y44" s="822"/>
      <c r="Z44" s="822"/>
      <c r="AA44" s="823"/>
      <c r="AB44" s="821"/>
      <c r="AC44" s="822"/>
      <c r="AD44" s="822"/>
      <c r="AE44" s="822"/>
      <c r="AF44" s="822"/>
      <c r="AG44" s="821"/>
      <c r="AH44" s="822"/>
      <c r="AI44" s="822"/>
      <c r="AJ44" s="822"/>
      <c r="AK44" s="924"/>
      <c r="AL44" s="874"/>
      <c r="AM44" s="875"/>
      <c r="AN44" s="875"/>
      <c r="AO44" s="875"/>
      <c r="AP44" s="875"/>
      <c r="AQ44" s="875"/>
      <c r="AR44" s="893"/>
      <c r="AS44" s="896"/>
      <c r="AT44" s="896"/>
      <c r="AU44" s="896"/>
      <c r="AV44" s="896"/>
      <c r="AW44" s="896"/>
      <c r="AX44" s="896"/>
      <c r="AY44" s="897"/>
      <c r="AZ44" s="883"/>
      <c r="BA44" s="907"/>
      <c r="BB44" s="907"/>
      <c r="BC44" s="907"/>
      <c r="BD44" s="907"/>
      <c r="BE44" s="907"/>
      <c r="BF44" s="907"/>
      <c r="BG44" s="907"/>
      <c r="BH44" s="907"/>
      <c r="BI44" s="907"/>
      <c r="BJ44" s="907"/>
      <c r="BK44" s="907"/>
      <c r="BL44" s="907"/>
      <c r="BM44" s="908"/>
    </row>
    <row r="45" spans="1:75" s="201" customFormat="1" ht="15" customHeight="1">
      <c r="A45" s="1114"/>
      <c r="B45" s="885"/>
      <c r="C45" s="1050" t="s">
        <v>486</v>
      </c>
      <c r="D45" s="1051"/>
      <c r="E45" s="1051"/>
      <c r="F45" s="1051"/>
      <c r="G45" s="1051"/>
      <c r="H45" s="1051"/>
      <c r="I45" s="1051"/>
      <c r="J45" s="1051"/>
      <c r="K45" s="1051"/>
      <c r="L45" s="1052"/>
      <c r="M45" s="799"/>
      <c r="N45" s="800"/>
      <c r="O45" s="800"/>
      <c r="P45" s="800"/>
      <c r="Q45" s="443" t="s">
        <v>185</v>
      </c>
      <c r="R45" s="799"/>
      <c r="S45" s="800"/>
      <c r="T45" s="800"/>
      <c r="U45" s="800"/>
      <c r="V45" s="443" t="s">
        <v>185</v>
      </c>
      <c r="W45" s="799"/>
      <c r="X45" s="800"/>
      <c r="Y45" s="800"/>
      <c r="Z45" s="800"/>
      <c r="AA45" s="443" t="s">
        <v>185</v>
      </c>
      <c r="AB45" s="799"/>
      <c r="AC45" s="800"/>
      <c r="AD45" s="800"/>
      <c r="AE45" s="800"/>
      <c r="AF45" s="440" t="s">
        <v>185</v>
      </c>
      <c r="AG45" s="799">
        <f>SUM(M45:AE45)</f>
        <v>0</v>
      </c>
      <c r="AH45" s="800"/>
      <c r="AI45" s="800"/>
      <c r="AJ45" s="800"/>
      <c r="AK45" s="444" t="s">
        <v>185</v>
      </c>
      <c r="AL45" s="859"/>
      <c r="AM45" s="800"/>
      <c r="AN45" s="800"/>
      <c r="AO45" s="800"/>
      <c r="AP45" s="800"/>
      <c r="AQ45" s="800"/>
      <c r="AR45" s="443" t="s">
        <v>185</v>
      </c>
      <c r="AS45" s="799"/>
      <c r="AT45" s="800"/>
      <c r="AU45" s="800"/>
      <c r="AV45" s="800"/>
      <c r="AW45" s="800"/>
      <c r="AX45" s="800"/>
      <c r="AY45" s="443" t="s">
        <v>185</v>
      </c>
      <c r="AZ45" s="445"/>
      <c r="BA45" s="446"/>
      <c r="BB45" s="446"/>
      <c r="BC45" s="446"/>
      <c r="BD45" s="446"/>
      <c r="BE45" s="446"/>
      <c r="BF45" s="446"/>
      <c r="BG45" s="446"/>
      <c r="BH45" s="446"/>
      <c r="BI45" s="446"/>
      <c r="BJ45" s="446"/>
      <c r="BK45" s="446"/>
      <c r="BL45" s="446"/>
      <c r="BM45" s="447"/>
    </row>
    <row r="46" spans="1:75" s="201" customFormat="1" ht="15" customHeight="1">
      <c r="A46" s="1114"/>
      <c r="B46" s="886"/>
      <c r="C46" s="860" t="s">
        <v>180</v>
      </c>
      <c r="D46" s="913"/>
      <c r="E46" s="913"/>
      <c r="F46" s="913"/>
      <c r="G46" s="913"/>
      <c r="H46" s="913"/>
      <c r="I46" s="913"/>
      <c r="J46" s="913"/>
      <c r="K46" s="913"/>
      <c r="L46" s="914"/>
      <c r="M46" s="866">
        <f>SUM(M45:P45)</f>
        <v>0</v>
      </c>
      <c r="N46" s="867"/>
      <c r="O46" s="867"/>
      <c r="P46" s="867"/>
      <c r="Q46" s="448" t="s">
        <v>185</v>
      </c>
      <c r="R46" s="866">
        <f>SUM(R45)</f>
        <v>0</v>
      </c>
      <c r="S46" s="867"/>
      <c r="T46" s="867"/>
      <c r="U46" s="867"/>
      <c r="V46" s="448" t="s">
        <v>185</v>
      </c>
      <c r="W46" s="866">
        <f>SUM(W45)</f>
        <v>0</v>
      </c>
      <c r="X46" s="867"/>
      <c r="Y46" s="867"/>
      <c r="Z46" s="867"/>
      <c r="AA46" s="448" t="s">
        <v>185</v>
      </c>
      <c r="AB46" s="866">
        <f>SUM(AB45)</f>
        <v>0</v>
      </c>
      <c r="AC46" s="867"/>
      <c r="AD46" s="867"/>
      <c r="AE46" s="867"/>
      <c r="AF46" s="442" t="s">
        <v>185</v>
      </c>
      <c r="AG46" s="866">
        <f>SUM(AG45)</f>
        <v>0</v>
      </c>
      <c r="AH46" s="867"/>
      <c r="AI46" s="867"/>
      <c r="AJ46" s="867"/>
      <c r="AK46" s="449" t="s">
        <v>185</v>
      </c>
      <c r="AL46" s="867">
        <f>SUM(AL45:AQ45)</f>
        <v>0</v>
      </c>
      <c r="AM46" s="867"/>
      <c r="AN46" s="867"/>
      <c r="AO46" s="867"/>
      <c r="AP46" s="867"/>
      <c r="AQ46" s="867"/>
      <c r="AR46" s="448" t="s">
        <v>185</v>
      </c>
      <c r="AS46" s="866">
        <f>SUM(AS45)</f>
        <v>0</v>
      </c>
      <c r="AT46" s="867"/>
      <c r="AU46" s="867"/>
      <c r="AV46" s="867"/>
      <c r="AW46" s="867"/>
      <c r="AX46" s="867"/>
      <c r="AY46" s="448" t="s">
        <v>185</v>
      </c>
      <c r="AZ46" s="450"/>
      <c r="BA46" s="451"/>
      <c r="BB46" s="451"/>
      <c r="BC46" s="451"/>
      <c r="BD46" s="451"/>
      <c r="BE46" s="451"/>
      <c r="BF46" s="451"/>
      <c r="BG46" s="451"/>
      <c r="BH46" s="451"/>
      <c r="BI46" s="451"/>
      <c r="BJ46" s="451"/>
      <c r="BK46" s="451"/>
      <c r="BL46" s="451"/>
      <c r="BM46" s="452"/>
    </row>
    <row r="47" spans="1:75" ht="15" customHeight="1">
      <c r="A47" s="824" t="s">
        <v>485</v>
      </c>
      <c r="B47" s="871" t="s">
        <v>187</v>
      </c>
      <c r="C47" s="873" t="s">
        <v>188</v>
      </c>
      <c r="D47" s="822"/>
      <c r="E47" s="822"/>
      <c r="F47" s="822"/>
      <c r="G47" s="822"/>
      <c r="H47" s="822"/>
      <c r="I47" s="822"/>
      <c r="J47" s="822"/>
      <c r="K47" s="822"/>
      <c r="L47" s="822"/>
      <c r="M47" s="822"/>
      <c r="N47" s="823"/>
      <c r="O47" s="873" t="s">
        <v>189</v>
      </c>
      <c r="P47" s="822"/>
      <c r="Q47" s="822"/>
      <c r="R47" s="822"/>
      <c r="S47" s="822"/>
      <c r="T47" s="822"/>
      <c r="U47" s="822"/>
      <c r="V47" s="822"/>
      <c r="W47" s="822"/>
      <c r="X47" s="874" t="s">
        <v>190</v>
      </c>
      <c r="Y47" s="822"/>
      <c r="Z47" s="822"/>
      <c r="AA47" s="822"/>
      <c r="AB47" s="822"/>
      <c r="AC47" s="822"/>
      <c r="AD47" s="822"/>
      <c r="AE47" s="822"/>
      <c r="AF47" s="823"/>
      <c r="AG47" s="875" t="s">
        <v>191</v>
      </c>
      <c r="AH47" s="822"/>
      <c r="AI47" s="822"/>
      <c r="AJ47" s="822"/>
      <c r="AK47" s="822"/>
      <c r="AL47" s="822"/>
      <c r="AM47" s="822"/>
      <c r="AN47" s="822"/>
      <c r="AO47" s="822"/>
      <c r="AP47" s="822"/>
      <c r="AQ47" s="823"/>
      <c r="AR47" s="883" t="s">
        <v>192</v>
      </c>
      <c r="AS47" s="884"/>
      <c r="AT47" s="884"/>
      <c r="AU47" s="884"/>
      <c r="AV47" s="884"/>
      <c r="AW47" s="884"/>
      <c r="AX47" s="884"/>
      <c r="AY47" s="884"/>
      <c r="AZ47" s="873" t="s">
        <v>180</v>
      </c>
      <c r="BA47" s="822"/>
      <c r="BB47" s="822"/>
      <c r="BC47" s="822"/>
      <c r="BD47" s="822"/>
      <c r="BE47" s="822"/>
      <c r="BF47" s="822"/>
      <c r="BG47" s="822"/>
      <c r="BH47" s="823"/>
      <c r="BI47" s="876" t="s">
        <v>170</v>
      </c>
      <c r="BJ47" s="877"/>
      <c r="BK47" s="877"/>
      <c r="BL47" s="877"/>
      <c r="BM47" s="878"/>
    </row>
    <row r="48" spans="1:75" ht="15" customHeight="1">
      <c r="A48" s="871"/>
      <c r="B48" s="871"/>
      <c r="C48" s="827" t="s">
        <v>193</v>
      </c>
      <c r="D48" s="794"/>
      <c r="E48" s="794"/>
      <c r="F48" s="794"/>
      <c r="G48" s="794"/>
      <c r="H48" s="794"/>
      <c r="I48" s="794"/>
      <c r="J48" s="794"/>
      <c r="K48" s="794"/>
      <c r="L48" s="794"/>
      <c r="M48" s="794"/>
      <c r="N48" s="795"/>
      <c r="O48" s="879" t="s">
        <v>186</v>
      </c>
      <c r="P48" s="880"/>
      <c r="Q48" s="880"/>
      <c r="R48" s="880"/>
      <c r="S48" s="880"/>
      <c r="T48" s="880"/>
      <c r="U48" s="880"/>
      <c r="V48" s="880"/>
      <c r="W48" s="881"/>
      <c r="X48" s="859"/>
      <c r="Y48" s="800"/>
      <c r="Z48" s="800"/>
      <c r="AA48" s="800"/>
      <c r="AB48" s="800"/>
      <c r="AC48" s="800"/>
      <c r="AD48" s="800"/>
      <c r="AE48" s="800" t="s">
        <v>194</v>
      </c>
      <c r="AF48" s="801"/>
      <c r="AG48" s="799"/>
      <c r="AH48" s="800"/>
      <c r="AI48" s="800"/>
      <c r="AJ48" s="800"/>
      <c r="AK48" s="800"/>
      <c r="AL48" s="800"/>
      <c r="AM48" s="800"/>
      <c r="AN48" s="800"/>
      <c r="AO48" s="800"/>
      <c r="AP48" s="800" t="s">
        <v>477</v>
      </c>
      <c r="AQ48" s="801"/>
      <c r="AR48" s="799"/>
      <c r="AS48" s="800"/>
      <c r="AT48" s="800"/>
      <c r="AU48" s="800"/>
      <c r="AV48" s="800"/>
      <c r="AW48" s="800"/>
      <c r="AX48" s="800" t="s">
        <v>477</v>
      </c>
      <c r="AY48" s="801"/>
      <c r="AZ48" s="856">
        <f>X48+AG48+AR48</f>
        <v>0</v>
      </c>
      <c r="BA48" s="810"/>
      <c r="BB48" s="810"/>
      <c r="BC48" s="810"/>
      <c r="BD48" s="810"/>
      <c r="BE48" s="810"/>
      <c r="BF48" s="810"/>
      <c r="BG48" s="810" t="s">
        <v>194</v>
      </c>
      <c r="BH48" s="811"/>
      <c r="BI48" s="453"/>
      <c r="BJ48" s="454"/>
      <c r="BK48" s="454"/>
      <c r="BL48" s="454"/>
      <c r="BM48" s="455"/>
    </row>
    <row r="49" spans="1:65" ht="15" customHeight="1">
      <c r="A49" s="871"/>
      <c r="B49" s="871"/>
      <c r="C49" s="827" t="s">
        <v>195</v>
      </c>
      <c r="D49" s="794"/>
      <c r="E49" s="794"/>
      <c r="F49" s="794"/>
      <c r="G49" s="794"/>
      <c r="H49" s="794"/>
      <c r="I49" s="794"/>
      <c r="J49" s="794"/>
      <c r="K49" s="794"/>
      <c r="L49" s="794"/>
      <c r="M49" s="794"/>
      <c r="N49" s="795"/>
      <c r="O49" s="879" t="s">
        <v>186</v>
      </c>
      <c r="P49" s="880"/>
      <c r="Q49" s="880"/>
      <c r="R49" s="880"/>
      <c r="S49" s="880"/>
      <c r="T49" s="880"/>
      <c r="U49" s="880"/>
      <c r="V49" s="880"/>
      <c r="W49" s="881"/>
      <c r="X49" s="859"/>
      <c r="Y49" s="800"/>
      <c r="Z49" s="800"/>
      <c r="AA49" s="800"/>
      <c r="AB49" s="800"/>
      <c r="AC49" s="800"/>
      <c r="AD49" s="800"/>
      <c r="AE49" s="800" t="s">
        <v>194</v>
      </c>
      <c r="AF49" s="801"/>
      <c r="AG49" s="799"/>
      <c r="AH49" s="800"/>
      <c r="AI49" s="800"/>
      <c r="AJ49" s="800"/>
      <c r="AK49" s="800"/>
      <c r="AL49" s="800"/>
      <c r="AM49" s="800"/>
      <c r="AN49" s="800"/>
      <c r="AO49" s="800"/>
      <c r="AP49" s="800" t="s">
        <v>477</v>
      </c>
      <c r="AQ49" s="801"/>
      <c r="AR49" s="799"/>
      <c r="AS49" s="800"/>
      <c r="AT49" s="800"/>
      <c r="AU49" s="800"/>
      <c r="AV49" s="800"/>
      <c r="AW49" s="800"/>
      <c r="AX49" s="800" t="s">
        <v>477</v>
      </c>
      <c r="AY49" s="801"/>
      <c r="AZ49" s="856">
        <f>X49+AG49+AR49</f>
        <v>0</v>
      </c>
      <c r="BA49" s="810"/>
      <c r="BB49" s="810"/>
      <c r="BC49" s="810"/>
      <c r="BD49" s="810"/>
      <c r="BE49" s="810"/>
      <c r="BF49" s="810"/>
      <c r="BG49" s="810" t="s">
        <v>194</v>
      </c>
      <c r="BH49" s="811"/>
      <c r="BI49" s="456"/>
      <c r="BJ49" s="203"/>
      <c r="BK49" s="203"/>
      <c r="BL49" s="203"/>
      <c r="BM49" s="457"/>
    </row>
    <row r="50" spans="1:65" ht="15" customHeight="1">
      <c r="A50" s="871"/>
      <c r="B50" s="871"/>
      <c r="C50" s="1115" t="s">
        <v>196</v>
      </c>
      <c r="D50" s="1116"/>
      <c r="E50" s="1116"/>
      <c r="F50" s="1116"/>
      <c r="G50" s="1116"/>
      <c r="H50" s="1116"/>
      <c r="I50" s="1116"/>
      <c r="J50" s="1116"/>
      <c r="K50" s="1116"/>
      <c r="L50" s="1116"/>
      <c r="M50" s="1116"/>
      <c r="N50" s="1117"/>
      <c r="O50" s="799"/>
      <c r="P50" s="800"/>
      <c r="Q50" s="800"/>
      <c r="R50" s="800"/>
      <c r="S50" s="800"/>
      <c r="T50" s="800"/>
      <c r="U50" s="800"/>
      <c r="V50" s="800" t="s">
        <v>477</v>
      </c>
      <c r="W50" s="858"/>
      <c r="X50" s="882">
        <f>SUM(X48:AE49)</f>
        <v>0</v>
      </c>
      <c r="Y50" s="810"/>
      <c r="Z50" s="810"/>
      <c r="AA50" s="810"/>
      <c r="AB50" s="810"/>
      <c r="AC50" s="810"/>
      <c r="AD50" s="810"/>
      <c r="AE50" s="867" t="s">
        <v>194</v>
      </c>
      <c r="AF50" s="868"/>
      <c r="AG50" s="856">
        <f>AG48+AG49</f>
        <v>0</v>
      </c>
      <c r="AH50" s="810"/>
      <c r="AI50" s="810"/>
      <c r="AJ50" s="810"/>
      <c r="AK50" s="810"/>
      <c r="AL50" s="810"/>
      <c r="AM50" s="810"/>
      <c r="AN50" s="810"/>
      <c r="AO50" s="810"/>
      <c r="AP50" s="810" t="s">
        <v>194</v>
      </c>
      <c r="AQ50" s="811"/>
      <c r="AR50" s="856">
        <f>AR48+AR49</f>
        <v>0</v>
      </c>
      <c r="AS50" s="810"/>
      <c r="AT50" s="810"/>
      <c r="AU50" s="810"/>
      <c r="AV50" s="810"/>
      <c r="AW50" s="810"/>
      <c r="AX50" s="810" t="s">
        <v>194</v>
      </c>
      <c r="AY50" s="811"/>
      <c r="AZ50" s="856">
        <f>X50+AG50+AR50</f>
        <v>0</v>
      </c>
      <c r="BA50" s="810"/>
      <c r="BB50" s="810"/>
      <c r="BC50" s="810"/>
      <c r="BD50" s="810"/>
      <c r="BE50" s="810"/>
      <c r="BF50" s="810"/>
      <c r="BG50" s="810" t="s">
        <v>194</v>
      </c>
      <c r="BH50" s="811"/>
      <c r="BI50" s="456"/>
      <c r="BJ50" s="203"/>
      <c r="BK50" s="203"/>
      <c r="BL50" s="203"/>
      <c r="BM50" s="457"/>
    </row>
    <row r="51" spans="1:65" ht="15" customHeight="1">
      <c r="A51" s="871"/>
      <c r="B51" s="872"/>
      <c r="C51" s="827" t="s">
        <v>197</v>
      </c>
      <c r="D51" s="794"/>
      <c r="E51" s="794"/>
      <c r="F51" s="794"/>
      <c r="G51" s="794"/>
      <c r="H51" s="794"/>
      <c r="I51" s="794"/>
      <c r="J51" s="794"/>
      <c r="K51" s="794"/>
      <c r="L51" s="794"/>
      <c r="M51" s="794"/>
      <c r="N51" s="795"/>
      <c r="O51" s="879" t="s">
        <v>186</v>
      </c>
      <c r="P51" s="880"/>
      <c r="Q51" s="880"/>
      <c r="R51" s="880"/>
      <c r="S51" s="880"/>
      <c r="T51" s="880"/>
      <c r="U51" s="880"/>
      <c r="V51" s="880"/>
      <c r="W51" s="881"/>
      <c r="X51" s="859"/>
      <c r="Y51" s="800"/>
      <c r="Z51" s="800"/>
      <c r="AA51" s="800"/>
      <c r="AB51" s="800"/>
      <c r="AC51" s="800"/>
      <c r="AD51" s="800"/>
      <c r="AE51" s="800" t="s">
        <v>194</v>
      </c>
      <c r="AF51" s="801"/>
      <c r="AG51" s="799"/>
      <c r="AH51" s="800"/>
      <c r="AI51" s="800"/>
      <c r="AJ51" s="800"/>
      <c r="AK51" s="800"/>
      <c r="AL51" s="800"/>
      <c r="AM51" s="800"/>
      <c r="AN51" s="800"/>
      <c r="AO51" s="800"/>
      <c r="AP51" s="800" t="s">
        <v>194</v>
      </c>
      <c r="AQ51" s="801"/>
      <c r="AR51" s="799"/>
      <c r="AS51" s="800"/>
      <c r="AT51" s="800"/>
      <c r="AU51" s="800"/>
      <c r="AV51" s="800"/>
      <c r="AW51" s="800"/>
      <c r="AX51" s="800" t="s">
        <v>194</v>
      </c>
      <c r="AY51" s="801"/>
      <c r="AZ51" s="866">
        <f>X51+AG51+AR51</f>
        <v>0</v>
      </c>
      <c r="BA51" s="867"/>
      <c r="BB51" s="867"/>
      <c r="BC51" s="867"/>
      <c r="BD51" s="867"/>
      <c r="BE51" s="867"/>
      <c r="BF51" s="867"/>
      <c r="BG51" s="867" t="s">
        <v>194</v>
      </c>
      <c r="BH51" s="868"/>
      <c r="BI51" s="456"/>
      <c r="BJ51" s="203"/>
      <c r="BK51" s="203"/>
      <c r="BL51" s="203"/>
      <c r="BM51" s="457"/>
    </row>
    <row r="52" spans="1:65" ht="15" customHeight="1">
      <c r="A52" s="871"/>
      <c r="B52" s="850" t="s">
        <v>198</v>
      </c>
      <c r="C52" s="827" t="s">
        <v>188</v>
      </c>
      <c r="D52" s="794"/>
      <c r="E52" s="794"/>
      <c r="F52" s="794"/>
      <c r="G52" s="794"/>
      <c r="H52" s="794"/>
      <c r="I52" s="794"/>
      <c r="J52" s="794"/>
      <c r="K52" s="794"/>
      <c r="L52" s="794"/>
      <c r="M52" s="794"/>
      <c r="N52" s="795"/>
      <c r="O52" s="827" t="s">
        <v>189</v>
      </c>
      <c r="P52" s="794"/>
      <c r="Q52" s="794"/>
      <c r="R52" s="794"/>
      <c r="S52" s="794"/>
      <c r="T52" s="794"/>
      <c r="U52" s="794"/>
      <c r="V52" s="794"/>
      <c r="W52" s="853"/>
      <c r="X52" s="854" t="s">
        <v>190</v>
      </c>
      <c r="Y52" s="794"/>
      <c r="Z52" s="794"/>
      <c r="AA52" s="794"/>
      <c r="AB52" s="794"/>
      <c r="AC52" s="794"/>
      <c r="AD52" s="794"/>
      <c r="AE52" s="794"/>
      <c r="AF52" s="795"/>
      <c r="AG52" s="828" t="s">
        <v>191</v>
      </c>
      <c r="AH52" s="794"/>
      <c r="AI52" s="794"/>
      <c r="AJ52" s="794"/>
      <c r="AK52" s="794"/>
      <c r="AL52" s="794"/>
      <c r="AM52" s="794"/>
      <c r="AN52" s="794"/>
      <c r="AO52" s="794"/>
      <c r="AP52" s="794"/>
      <c r="AQ52" s="794"/>
      <c r="AR52" s="793" t="s">
        <v>192</v>
      </c>
      <c r="AS52" s="855"/>
      <c r="AT52" s="855"/>
      <c r="AU52" s="855"/>
      <c r="AV52" s="855"/>
      <c r="AW52" s="855"/>
      <c r="AX52" s="855"/>
      <c r="AY52" s="855"/>
      <c r="AZ52" s="827" t="s">
        <v>180</v>
      </c>
      <c r="BA52" s="794"/>
      <c r="BB52" s="794"/>
      <c r="BC52" s="794"/>
      <c r="BD52" s="794"/>
      <c r="BE52" s="794"/>
      <c r="BF52" s="794"/>
      <c r="BG52" s="794"/>
      <c r="BH52" s="795"/>
      <c r="BI52" s="456"/>
      <c r="BJ52" s="203"/>
      <c r="BK52" s="203"/>
      <c r="BL52" s="203"/>
      <c r="BM52" s="457"/>
    </row>
    <row r="53" spans="1:65" ht="15" customHeight="1">
      <c r="A53" s="871"/>
      <c r="B53" s="851"/>
      <c r="C53" s="1115" t="s">
        <v>199</v>
      </c>
      <c r="D53" s="1116"/>
      <c r="E53" s="1116"/>
      <c r="F53" s="1116"/>
      <c r="G53" s="1116"/>
      <c r="H53" s="1116"/>
      <c r="I53" s="1116"/>
      <c r="J53" s="1116"/>
      <c r="K53" s="1116"/>
      <c r="L53" s="1116"/>
      <c r="M53" s="1116"/>
      <c r="N53" s="1117"/>
      <c r="O53" s="799"/>
      <c r="P53" s="800"/>
      <c r="Q53" s="800"/>
      <c r="R53" s="800"/>
      <c r="S53" s="800"/>
      <c r="T53" s="800"/>
      <c r="U53" s="800"/>
      <c r="V53" s="800" t="s">
        <v>477</v>
      </c>
      <c r="W53" s="858"/>
      <c r="X53" s="859"/>
      <c r="Y53" s="800"/>
      <c r="Z53" s="800"/>
      <c r="AA53" s="800"/>
      <c r="AB53" s="800"/>
      <c r="AC53" s="800"/>
      <c r="AD53" s="800"/>
      <c r="AE53" s="800" t="s">
        <v>477</v>
      </c>
      <c r="AF53" s="801"/>
      <c r="AG53" s="799"/>
      <c r="AH53" s="800"/>
      <c r="AI53" s="800"/>
      <c r="AJ53" s="800"/>
      <c r="AK53" s="800"/>
      <c r="AL53" s="800"/>
      <c r="AM53" s="800"/>
      <c r="AN53" s="800"/>
      <c r="AO53" s="800"/>
      <c r="AP53" s="800" t="s">
        <v>477</v>
      </c>
      <c r="AQ53" s="801"/>
      <c r="AR53" s="799"/>
      <c r="AS53" s="800"/>
      <c r="AT53" s="800"/>
      <c r="AU53" s="800"/>
      <c r="AV53" s="800"/>
      <c r="AW53" s="800"/>
      <c r="AX53" s="800" t="s">
        <v>477</v>
      </c>
      <c r="AY53" s="801"/>
      <c r="AZ53" s="856">
        <f>X53+AG53+AR53</f>
        <v>0</v>
      </c>
      <c r="BA53" s="800"/>
      <c r="BB53" s="800"/>
      <c r="BC53" s="800"/>
      <c r="BD53" s="800"/>
      <c r="BE53" s="800"/>
      <c r="BF53" s="800"/>
      <c r="BG53" s="810" t="s">
        <v>194</v>
      </c>
      <c r="BH53" s="811"/>
      <c r="BI53" s="456"/>
      <c r="BJ53" s="203"/>
      <c r="BK53" s="203"/>
      <c r="BL53" s="203"/>
      <c r="BM53" s="457"/>
    </row>
    <row r="54" spans="1:65" ht="15" customHeight="1">
      <c r="A54" s="871"/>
      <c r="B54" s="851"/>
      <c r="C54" s="850" t="s">
        <v>200</v>
      </c>
      <c r="D54" s="827" t="s">
        <v>739</v>
      </c>
      <c r="E54" s="794"/>
      <c r="F54" s="794"/>
      <c r="G54" s="794"/>
      <c r="H54" s="794"/>
      <c r="I54" s="794"/>
      <c r="J54" s="794"/>
      <c r="K54" s="794"/>
      <c r="L54" s="794"/>
      <c r="M54" s="794"/>
      <c r="N54" s="795"/>
      <c r="O54" s="827" t="s">
        <v>484</v>
      </c>
      <c r="P54" s="828"/>
      <c r="Q54" s="828"/>
      <c r="R54" s="828"/>
      <c r="S54" s="828"/>
      <c r="T54" s="828"/>
      <c r="U54" s="828"/>
      <c r="V54" s="828"/>
      <c r="W54" s="828"/>
      <c r="X54" s="828"/>
      <c r="Y54" s="828"/>
      <c r="Z54" s="828"/>
      <c r="AA54" s="828"/>
      <c r="AB54" s="828"/>
      <c r="AC54" s="828"/>
      <c r="AD54" s="828"/>
      <c r="AE54" s="828"/>
      <c r="AF54" s="829"/>
      <c r="AG54" s="458"/>
      <c r="AH54" s="459"/>
      <c r="AI54" s="459"/>
      <c r="AJ54" s="459"/>
      <c r="AK54" s="459"/>
      <c r="AL54" s="459"/>
      <c r="AM54" s="459"/>
      <c r="AN54" s="459"/>
      <c r="AO54" s="459"/>
      <c r="AP54" s="459"/>
      <c r="AQ54" s="460"/>
      <c r="AR54" s="460"/>
      <c r="AS54" s="460"/>
      <c r="AT54" s="460"/>
      <c r="AU54" s="460"/>
      <c r="AV54" s="460"/>
      <c r="AW54" s="460"/>
      <c r="AX54" s="460"/>
      <c r="AY54" s="460"/>
      <c r="AZ54" s="460"/>
      <c r="BA54" s="460"/>
      <c r="BB54" s="460"/>
      <c r="BC54" s="460"/>
      <c r="BD54" s="460"/>
      <c r="BE54" s="460"/>
      <c r="BF54" s="460"/>
      <c r="BG54" s="460"/>
      <c r="BH54" s="461"/>
      <c r="BI54" s="456"/>
      <c r="BJ54" s="203"/>
      <c r="BK54" s="203"/>
      <c r="BL54" s="203"/>
      <c r="BM54" s="457"/>
    </row>
    <row r="55" spans="1:65" ht="15" customHeight="1">
      <c r="A55" s="871"/>
      <c r="B55" s="851"/>
      <c r="C55" s="851"/>
      <c r="D55" s="857"/>
      <c r="E55" s="846"/>
      <c r="F55" s="846"/>
      <c r="G55" s="846"/>
      <c r="H55" s="846"/>
      <c r="I55" s="846"/>
      <c r="J55" s="846"/>
      <c r="K55" s="846"/>
      <c r="L55" s="846"/>
      <c r="M55" s="846"/>
      <c r="N55" s="847"/>
      <c r="O55" s="799"/>
      <c r="P55" s="800"/>
      <c r="Q55" s="800"/>
      <c r="R55" s="800"/>
      <c r="S55" s="800"/>
      <c r="T55" s="800"/>
      <c r="U55" s="800"/>
      <c r="V55" s="800"/>
      <c r="W55" s="800"/>
      <c r="X55" s="800"/>
      <c r="Y55" s="800"/>
      <c r="Z55" s="800"/>
      <c r="AA55" s="800"/>
      <c r="AB55" s="800"/>
      <c r="AC55" s="800"/>
      <c r="AD55" s="800"/>
      <c r="AE55" s="800" t="s">
        <v>201</v>
      </c>
      <c r="AF55" s="801"/>
      <c r="AG55" s="462"/>
      <c r="AH55" s="700"/>
      <c r="AI55" s="700"/>
      <c r="AJ55" s="700"/>
      <c r="AK55" s="700"/>
      <c r="AL55" s="700"/>
      <c r="AM55" s="701"/>
      <c r="AN55" s="701"/>
      <c r="AO55" s="701"/>
      <c r="AP55" s="701"/>
      <c r="AQ55" s="702"/>
      <c r="AR55" s="702"/>
      <c r="AS55" s="702"/>
      <c r="AT55" s="702"/>
      <c r="AU55" s="702"/>
      <c r="AV55" s="702"/>
      <c r="AW55" s="702"/>
      <c r="AX55" s="702"/>
      <c r="AY55" s="702"/>
      <c r="AZ55" s="702"/>
      <c r="BA55" s="702"/>
      <c r="BB55" s="702"/>
      <c r="BC55" s="702"/>
      <c r="BD55" s="702"/>
      <c r="BE55" s="702"/>
      <c r="BF55" s="702"/>
      <c r="BG55" s="702"/>
      <c r="BH55" s="463"/>
      <c r="BI55" s="456"/>
      <c r="BJ55" s="203"/>
      <c r="BK55" s="203"/>
      <c r="BL55" s="203"/>
      <c r="BM55" s="457"/>
    </row>
    <row r="56" spans="1:65" ht="15" customHeight="1">
      <c r="A56" s="871"/>
      <c r="B56" s="851"/>
      <c r="C56" s="851"/>
      <c r="D56" s="857"/>
      <c r="E56" s="846"/>
      <c r="F56" s="846"/>
      <c r="G56" s="846"/>
      <c r="H56" s="846"/>
      <c r="I56" s="846"/>
      <c r="J56" s="846"/>
      <c r="K56" s="846"/>
      <c r="L56" s="846"/>
      <c r="M56" s="846"/>
      <c r="N56" s="847"/>
      <c r="O56" s="799"/>
      <c r="P56" s="800"/>
      <c r="Q56" s="800"/>
      <c r="R56" s="800"/>
      <c r="S56" s="800"/>
      <c r="T56" s="800"/>
      <c r="U56" s="800"/>
      <c r="V56" s="800"/>
      <c r="W56" s="800"/>
      <c r="X56" s="800"/>
      <c r="Y56" s="800"/>
      <c r="Z56" s="800"/>
      <c r="AA56" s="800"/>
      <c r="AB56" s="800"/>
      <c r="AC56" s="800"/>
      <c r="AD56" s="800"/>
      <c r="AE56" s="800" t="s">
        <v>201</v>
      </c>
      <c r="AF56" s="801"/>
      <c r="AG56" s="464"/>
      <c r="AH56" s="703"/>
      <c r="AI56" s="703"/>
      <c r="AJ56" s="703"/>
      <c r="AK56" s="703"/>
      <c r="AL56" s="703"/>
      <c r="AM56" s="157"/>
      <c r="AN56" s="157"/>
      <c r="AO56" s="157"/>
      <c r="AP56" s="157"/>
      <c r="AQ56" s="702"/>
      <c r="AR56" s="702"/>
      <c r="AS56" s="702"/>
      <c r="AT56" s="702"/>
      <c r="AU56" s="702"/>
      <c r="AV56" s="702"/>
      <c r="AW56" s="702"/>
      <c r="AX56" s="702"/>
      <c r="AY56" s="702"/>
      <c r="AZ56" s="702"/>
      <c r="BA56" s="702"/>
      <c r="BB56" s="702"/>
      <c r="BC56" s="702"/>
      <c r="BD56" s="702"/>
      <c r="BE56" s="702"/>
      <c r="BF56" s="702"/>
      <c r="BG56" s="702"/>
      <c r="BH56" s="463"/>
      <c r="BI56" s="456"/>
      <c r="BJ56" s="203"/>
      <c r="BK56" s="203"/>
      <c r="BL56" s="203"/>
      <c r="BM56" s="457"/>
    </row>
    <row r="57" spans="1:65" ht="15" customHeight="1">
      <c r="A57" s="871"/>
      <c r="B57" s="851"/>
      <c r="C57" s="852"/>
      <c r="D57" s="857"/>
      <c r="E57" s="846"/>
      <c r="F57" s="846"/>
      <c r="G57" s="846"/>
      <c r="H57" s="846"/>
      <c r="I57" s="846"/>
      <c r="J57" s="846"/>
      <c r="K57" s="846"/>
      <c r="L57" s="846"/>
      <c r="M57" s="846"/>
      <c r="N57" s="847"/>
      <c r="O57" s="799"/>
      <c r="P57" s="800"/>
      <c r="Q57" s="800"/>
      <c r="R57" s="800"/>
      <c r="S57" s="800"/>
      <c r="T57" s="800"/>
      <c r="U57" s="800"/>
      <c r="V57" s="800"/>
      <c r="W57" s="800"/>
      <c r="X57" s="800"/>
      <c r="Y57" s="800"/>
      <c r="Z57" s="800"/>
      <c r="AA57" s="800"/>
      <c r="AB57" s="800"/>
      <c r="AC57" s="800"/>
      <c r="AD57" s="800"/>
      <c r="AE57" s="800" t="s">
        <v>201</v>
      </c>
      <c r="AF57" s="801"/>
      <c r="AG57" s="465"/>
      <c r="AH57" s="465"/>
      <c r="AI57" s="465"/>
      <c r="AJ57" s="465"/>
      <c r="AK57" s="465"/>
      <c r="AL57" s="465"/>
      <c r="AM57" s="397"/>
      <c r="AN57" s="397"/>
      <c r="AO57" s="397"/>
      <c r="AP57" s="397"/>
      <c r="AQ57" s="466"/>
      <c r="AR57" s="466"/>
      <c r="AS57" s="466"/>
      <c r="AT57" s="466"/>
      <c r="AU57" s="466"/>
      <c r="AV57" s="466"/>
      <c r="AW57" s="466"/>
      <c r="AX57" s="466"/>
      <c r="AY57" s="466"/>
      <c r="AZ57" s="466"/>
      <c r="BA57" s="466"/>
      <c r="BB57" s="466"/>
      <c r="BC57" s="466"/>
      <c r="BD57" s="466"/>
      <c r="BE57" s="466"/>
      <c r="BF57" s="466"/>
      <c r="BG57" s="466"/>
      <c r="BH57" s="467"/>
      <c r="BI57" s="456"/>
      <c r="BJ57" s="203"/>
      <c r="BK57" s="203"/>
      <c r="BL57" s="203"/>
      <c r="BM57" s="457"/>
    </row>
    <row r="58" spans="1:65" ht="15" customHeight="1">
      <c r="A58" s="871"/>
      <c r="B58" s="825"/>
      <c r="C58" s="850" t="s">
        <v>202</v>
      </c>
      <c r="D58" s="827" t="s">
        <v>188</v>
      </c>
      <c r="E58" s="828"/>
      <c r="F58" s="828"/>
      <c r="G58" s="828"/>
      <c r="H58" s="828"/>
      <c r="I58" s="828"/>
      <c r="J58" s="828"/>
      <c r="K58" s="828"/>
      <c r="L58" s="828"/>
      <c r="M58" s="828"/>
      <c r="N58" s="829"/>
      <c r="O58" s="827" t="s">
        <v>483</v>
      </c>
      <c r="P58" s="828"/>
      <c r="Q58" s="828"/>
      <c r="R58" s="828"/>
      <c r="S58" s="828"/>
      <c r="T58" s="828"/>
      <c r="U58" s="828"/>
      <c r="V58" s="828"/>
      <c r="W58" s="829"/>
      <c r="X58" s="827" t="s">
        <v>482</v>
      </c>
      <c r="Y58" s="828"/>
      <c r="Z58" s="828"/>
      <c r="AA58" s="828"/>
      <c r="AB58" s="828"/>
      <c r="AC58" s="828"/>
      <c r="AD58" s="828"/>
      <c r="AE58" s="828"/>
      <c r="AF58" s="829"/>
      <c r="AG58" s="827" t="s">
        <v>481</v>
      </c>
      <c r="AH58" s="828"/>
      <c r="AI58" s="828"/>
      <c r="AJ58" s="828"/>
      <c r="AK58" s="828"/>
      <c r="AL58" s="828"/>
      <c r="AM58" s="828"/>
      <c r="AN58" s="828"/>
      <c r="AO58" s="828"/>
      <c r="AP58" s="828"/>
      <c r="AQ58" s="829"/>
      <c r="AR58" s="827" t="s">
        <v>480</v>
      </c>
      <c r="AS58" s="828"/>
      <c r="AT58" s="828"/>
      <c r="AU58" s="828"/>
      <c r="AV58" s="828"/>
      <c r="AW58" s="828"/>
      <c r="AX58" s="828"/>
      <c r="AY58" s="829"/>
      <c r="AZ58" s="827" t="s">
        <v>479</v>
      </c>
      <c r="BA58" s="828"/>
      <c r="BB58" s="828"/>
      <c r="BC58" s="828"/>
      <c r="BD58" s="828"/>
      <c r="BE58" s="828"/>
      <c r="BF58" s="828"/>
      <c r="BG58" s="828"/>
      <c r="BH58" s="829"/>
      <c r="BI58" s="456"/>
      <c r="BJ58" s="203"/>
      <c r="BK58" s="203"/>
      <c r="BL58" s="203"/>
      <c r="BM58" s="457"/>
    </row>
    <row r="59" spans="1:65" ht="15" customHeight="1">
      <c r="A59" s="871"/>
      <c r="B59" s="825"/>
      <c r="C59" s="851"/>
      <c r="D59" s="857" t="s">
        <v>203</v>
      </c>
      <c r="E59" s="846"/>
      <c r="F59" s="846"/>
      <c r="G59" s="846"/>
      <c r="H59" s="846"/>
      <c r="I59" s="846"/>
      <c r="J59" s="846"/>
      <c r="K59" s="846"/>
      <c r="L59" s="846"/>
      <c r="M59" s="846"/>
      <c r="N59" s="847"/>
      <c r="O59" s="848"/>
      <c r="P59" s="849"/>
      <c r="Q59" s="849"/>
      <c r="R59" s="849"/>
      <c r="S59" s="849"/>
      <c r="T59" s="849"/>
      <c r="U59" s="849"/>
      <c r="V59" s="800" t="s">
        <v>201</v>
      </c>
      <c r="W59" s="801"/>
      <c r="X59" s="848"/>
      <c r="Y59" s="849"/>
      <c r="Z59" s="849"/>
      <c r="AA59" s="849"/>
      <c r="AB59" s="849"/>
      <c r="AC59" s="849"/>
      <c r="AD59" s="849"/>
      <c r="AE59" s="800" t="s">
        <v>201</v>
      </c>
      <c r="AF59" s="801"/>
      <c r="AG59" s="799"/>
      <c r="AH59" s="800"/>
      <c r="AI59" s="800"/>
      <c r="AJ59" s="800"/>
      <c r="AK59" s="800"/>
      <c r="AL59" s="800"/>
      <c r="AM59" s="800"/>
      <c r="AN59" s="800"/>
      <c r="AO59" s="800"/>
      <c r="AP59" s="800" t="s">
        <v>201</v>
      </c>
      <c r="AQ59" s="801"/>
      <c r="AR59" s="799"/>
      <c r="AS59" s="800"/>
      <c r="AT59" s="800"/>
      <c r="AU59" s="800"/>
      <c r="AV59" s="800"/>
      <c r="AW59" s="800"/>
      <c r="AX59" s="800" t="s">
        <v>201</v>
      </c>
      <c r="AY59" s="801"/>
      <c r="AZ59" s="799"/>
      <c r="BA59" s="800"/>
      <c r="BB59" s="800"/>
      <c r="BC59" s="800"/>
      <c r="BD59" s="800"/>
      <c r="BE59" s="800"/>
      <c r="BF59" s="800"/>
      <c r="BG59" s="800" t="s">
        <v>201</v>
      </c>
      <c r="BH59" s="801"/>
      <c r="BI59" s="456"/>
      <c r="BJ59" s="203"/>
      <c r="BK59" s="203"/>
      <c r="BL59" s="203"/>
      <c r="BM59" s="457"/>
    </row>
    <row r="60" spans="1:65" ht="15" customHeight="1">
      <c r="A60" s="871"/>
      <c r="B60" s="825"/>
      <c r="C60" s="851"/>
      <c r="D60" s="857" t="s">
        <v>204</v>
      </c>
      <c r="E60" s="846"/>
      <c r="F60" s="846"/>
      <c r="G60" s="846"/>
      <c r="H60" s="846"/>
      <c r="I60" s="846"/>
      <c r="J60" s="846"/>
      <c r="K60" s="846"/>
      <c r="L60" s="846"/>
      <c r="M60" s="846"/>
      <c r="N60" s="847"/>
      <c r="O60" s="848"/>
      <c r="P60" s="849"/>
      <c r="Q60" s="849"/>
      <c r="R60" s="849"/>
      <c r="S60" s="849"/>
      <c r="T60" s="849"/>
      <c r="U60" s="849"/>
      <c r="V60" s="800" t="s">
        <v>201</v>
      </c>
      <c r="W60" s="801"/>
      <c r="X60" s="848"/>
      <c r="Y60" s="849"/>
      <c r="Z60" s="849"/>
      <c r="AA60" s="849"/>
      <c r="AB60" s="849"/>
      <c r="AC60" s="849"/>
      <c r="AD60" s="849"/>
      <c r="AE60" s="800" t="s">
        <v>201</v>
      </c>
      <c r="AF60" s="801"/>
      <c r="AG60" s="799"/>
      <c r="AH60" s="800"/>
      <c r="AI60" s="800"/>
      <c r="AJ60" s="800"/>
      <c r="AK60" s="800"/>
      <c r="AL60" s="800"/>
      <c r="AM60" s="800"/>
      <c r="AN60" s="800"/>
      <c r="AO60" s="800"/>
      <c r="AP60" s="800" t="s">
        <v>201</v>
      </c>
      <c r="AQ60" s="801"/>
      <c r="AR60" s="799"/>
      <c r="AS60" s="800"/>
      <c r="AT60" s="800"/>
      <c r="AU60" s="800"/>
      <c r="AV60" s="800"/>
      <c r="AW60" s="800"/>
      <c r="AX60" s="800" t="s">
        <v>201</v>
      </c>
      <c r="AY60" s="801"/>
      <c r="AZ60" s="799"/>
      <c r="BA60" s="800"/>
      <c r="BB60" s="800"/>
      <c r="BC60" s="800"/>
      <c r="BD60" s="800"/>
      <c r="BE60" s="800"/>
      <c r="BF60" s="800"/>
      <c r="BG60" s="800" t="s">
        <v>201</v>
      </c>
      <c r="BH60" s="801"/>
      <c r="BI60" s="456"/>
      <c r="BJ60" s="203"/>
      <c r="BK60" s="203"/>
      <c r="BL60" s="203"/>
      <c r="BM60" s="457"/>
    </row>
    <row r="61" spans="1:65" ht="15" customHeight="1">
      <c r="A61" s="871"/>
      <c r="B61" s="825"/>
      <c r="C61" s="852"/>
      <c r="D61" s="857" t="s">
        <v>205</v>
      </c>
      <c r="E61" s="846"/>
      <c r="F61" s="846"/>
      <c r="G61" s="846"/>
      <c r="H61" s="846"/>
      <c r="I61" s="846"/>
      <c r="J61" s="846"/>
      <c r="K61" s="846"/>
      <c r="L61" s="846"/>
      <c r="M61" s="846"/>
      <c r="N61" s="847"/>
      <c r="O61" s="848"/>
      <c r="P61" s="849"/>
      <c r="Q61" s="849"/>
      <c r="R61" s="849"/>
      <c r="S61" s="849"/>
      <c r="T61" s="849"/>
      <c r="U61" s="849"/>
      <c r="V61" s="800" t="s">
        <v>201</v>
      </c>
      <c r="W61" s="801"/>
      <c r="X61" s="848"/>
      <c r="Y61" s="849"/>
      <c r="Z61" s="849"/>
      <c r="AA61" s="849"/>
      <c r="AB61" s="849"/>
      <c r="AC61" s="849"/>
      <c r="AD61" s="849"/>
      <c r="AE61" s="800" t="s">
        <v>201</v>
      </c>
      <c r="AF61" s="801"/>
      <c r="AG61" s="799"/>
      <c r="AH61" s="800"/>
      <c r="AI61" s="800"/>
      <c r="AJ61" s="800"/>
      <c r="AK61" s="800"/>
      <c r="AL61" s="800"/>
      <c r="AM61" s="800"/>
      <c r="AN61" s="800"/>
      <c r="AO61" s="800"/>
      <c r="AP61" s="800" t="s">
        <v>201</v>
      </c>
      <c r="AQ61" s="801"/>
      <c r="AR61" s="799"/>
      <c r="AS61" s="800"/>
      <c r="AT61" s="800"/>
      <c r="AU61" s="800"/>
      <c r="AV61" s="800"/>
      <c r="AW61" s="800"/>
      <c r="AX61" s="800" t="s">
        <v>201</v>
      </c>
      <c r="AY61" s="801"/>
      <c r="AZ61" s="799"/>
      <c r="BA61" s="800"/>
      <c r="BB61" s="800"/>
      <c r="BC61" s="800"/>
      <c r="BD61" s="800"/>
      <c r="BE61" s="800"/>
      <c r="BF61" s="800"/>
      <c r="BG61" s="800" t="s">
        <v>201</v>
      </c>
      <c r="BH61" s="801"/>
      <c r="BI61" s="456"/>
      <c r="BJ61" s="203"/>
      <c r="BK61" s="203"/>
      <c r="BL61" s="203"/>
      <c r="BM61" s="457"/>
    </row>
    <row r="62" spans="1:65" ht="15" customHeight="1">
      <c r="A62" s="871"/>
      <c r="B62" s="824" t="s">
        <v>206</v>
      </c>
      <c r="C62" s="827" t="s">
        <v>207</v>
      </c>
      <c r="D62" s="794"/>
      <c r="E62" s="794"/>
      <c r="F62" s="794"/>
      <c r="G62" s="794"/>
      <c r="H62" s="794"/>
      <c r="I62" s="795"/>
      <c r="J62" s="827" t="s">
        <v>208</v>
      </c>
      <c r="K62" s="828"/>
      <c r="L62" s="828"/>
      <c r="M62" s="828"/>
      <c r="N62" s="828"/>
      <c r="O62" s="828"/>
      <c r="P62" s="828"/>
      <c r="Q62" s="828"/>
      <c r="R62" s="828"/>
      <c r="S62" s="828"/>
      <c r="T62" s="828"/>
      <c r="U62" s="829"/>
      <c r="V62" s="827" t="s">
        <v>478</v>
      </c>
      <c r="W62" s="828"/>
      <c r="X62" s="828"/>
      <c r="Y62" s="828"/>
      <c r="Z62" s="828"/>
      <c r="AA62" s="828"/>
      <c r="AB62" s="828"/>
      <c r="AC62" s="828"/>
      <c r="AD62" s="828"/>
      <c r="AE62" s="828"/>
      <c r="AF62" s="828"/>
      <c r="AG62" s="829"/>
      <c r="AH62" s="468"/>
      <c r="AI62" s="469"/>
      <c r="AJ62" s="469"/>
      <c r="AK62" s="469"/>
      <c r="AL62" s="469"/>
      <c r="AM62" s="469"/>
      <c r="AN62" s="469"/>
      <c r="AO62" s="469"/>
      <c r="AP62" s="469"/>
      <c r="AQ62" s="469"/>
      <c r="AR62" s="470"/>
      <c r="AS62" s="470"/>
      <c r="AT62" s="470"/>
      <c r="AU62" s="470"/>
      <c r="AV62" s="470"/>
      <c r="AW62" s="470"/>
      <c r="AX62" s="470"/>
      <c r="AY62" s="470"/>
      <c r="AZ62" s="470"/>
      <c r="BA62" s="470"/>
      <c r="BB62" s="470"/>
      <c r="BC62" s="470"/>
      <c r="BD62" s="470"/>
      <c r="BE62" s="470"/>
      <c r="BF62" s="470"/>
      <c r="BG62" s="470"/>
      <c r="BH62" s="471"/>
      <c r="BI62" s="456"/>
      <c r="BJ62" s="203"/>
      <c r="BK62" s="203"/>
      <c r="BL62" s="203"/>
      <c r="BM62" s="457"/>
    </row>
    <row r="63" spans="1:65" ht="11.25" customHeight="1">
      <c r="A63" s="871"/>
      <c r="B63" s="825"/>
      <c r="C63" s="1123" t="s">
        <v>209</v>
      </c>
      <c r="D63" s="1124"/>
      <c r="E63" s="1124"/>
      <c r="F63" s="1124"/>
      <c r="G63" s="1124"/>
      <c r="H63" s="1124"/>
      <c r="I63" s="1125"/>
      <c r="J63" s="835"/>
      <c r="K63" s="836"/>
      <c r="L63" s="836"/>
      <c r="M63" s="836"/>
      <c r="N63" s="836"/>
      <c r="O63" s="836"/>
      <c r="P63" s="836"/>
      <c r="Q63" s="836"/>
      <c r="R63" s="836"/>
      <c r="S63" s="836"/>
      <c r="T63" s="836" t="s">
        <v>477</v>
      </c>
      <c r="U63" s="839"/>
      <c r="V63" s="835"/>
      <c r="W63" s="836"/>
      <c r="X63" s="836"/>
      <c r="Y63" s="836"/>
      <c r="Z63" s="836"/>
      <c r="AA63" s="836"/>
      <c r="AB63" s="836"/>
      <c r="AC63" s="836"/>
      <c r="AD63" s="836"/>
      <c r="AE63" s="836"/>
      <c r="AF63" s="836" t="s">
        <v>476</v>
      </c>
      <c r="AG63" s="839"/>
      <c r="AH63" s="472"/>
      <c r="AI63" s="704"/>
      <c r="AJ63" s="704"/>
      <c r="AK63" s="704"/>
      <c r="AL63" s="704"/>
      <c r="AM63" s="704"/>
      <c r="AN63" s="704"/>
      <c r="AO63" s="704"/>
      <c r="AP63" s="704"/>
      <c r="AQ63" s="700"/>
      <c r="AR63" s="705"/>
      <c r="AS63" s="705"/>
      <c r="AT63" s="705"/>
      <c r="AU63" s="705"/>
      <c r="AV63" s="705"/>
      <c r="AW63" s="705"/>
      <c r="AX63" s="705"/>
      <c r="AY63" s="705"/>
      <c r="AZ63" s="705"/>
      <c r="BA63" s="705"/>
      <c r="BB63" s="705"/>
      <c r="BC63" s="705"/>
      <c r="BD63" s="705"/>
      <c r="BE63" s="705"/>
      <c r="BF63" s="705"/>
      <c r="BG63" s="705"/>
      <c r="BH63" s="473"/>
      <c r="BI63" s="456"/>
      <c r="BJ63" s="203"/>
      <c r="BK63" s="203"/>
      <c r="BL63" s="203"/>
      <c r="BM63" s="457"/>
    </row>
    <row r="64" spans="1:65" ht="11.25" customHeight="1">
      <c r="A64" s="871"/>
      <c r="B64" s="825"/>
      <c r="C64" s="1126"/>
      <c r="D64" s="1127"/>
      <c r="E64" s="1127"/>
      <c r="F64" s="1127"/>
      <c r="G64" s="1127"/>
      <c r="H64" s="1127"/>
      <c r="I64" s="1128"/>
      <c r="J64" s="837"/>
      <c r="K64" s="838"/>
      <c r="L64" s="838"/>
      <c r="M64" s="838"/>
      <c r="N64" s="838"/>
      <c r="O64" s="838"/>
      <c r="P64" s="838"/>
      <c r="Q64" s="838"/>
      <c r="R64" s="838"/>
      <c r="S64" s="838"/>
      <c r="T64" s="838"/>
      <c r="U64" s="840"/>
      <c r="V64" s="837"/>
      <c r="W64" s="838"/>
      <c r="X64" s="838"/>
      <c r="Y64" s="838"/>
      <c r="Z64" s="838"/>
      <c r="AA64" s="838"/>
      <c r="AB64" s="838"/>
      <c r="AC64" s="838"/>
      <c r="AD64" s="838"/>
      <c r="AE64" s="838"/>
      <c r="AF64" s="838"/>
      <c r="AG64" s="840"/>
      <c r="AH64" s="472"/>
      <c r="AI64" s="704"/>
      <c r="AJ64" s="704"/>
      <c r="AK64" s="704"/>
      <c r="AL64" s="704"/>
      <c r="AM64" s="704"/>
      <c r="AN64" s="704"/>
      <c r="AO64" s="704"/>
      <c r="AP64" s="704"/>
      <c r="AQ64" s="700"/>
      <c r="AR64" s="705"/>
      <c r="AS64" s="705"/>
      <c r="AT64" s="705"/>
      <c r="AU64" s="705"/>
      <c r="AV64" s="705"/>
      <c r="AW64" s="705"/>
      <c r="AX64" s="705"/>
      <c r="AY64" s="705"/>
      <c r="AZ64" s="705"/>
      <c r="BA64" s="705"/>
      <c r="BB64" s="705"/>
      <c r="BC64" s="705"/>
      <c r="BD64" s="705"/>
      <c r="BE64" s="705"/>
      <c r="BF64" s="705"/>
      <c r="BG64" s="705"/>
      <c r="BH64" s="473"/>
      <c r="BI64" s="456"/>
      <c r="BJ64" s="203"/>
      <c r="BK64" s="203"/>
      <c r="BL64" s="203"/>
      <c r="BM64" s="457"/>
    </row>
    <row r="65" spans="1:67" ht="11.25" customHeight="1">
      <c r="A65" s="871"/>
      <c r="B65" s="825"/>
      <c r="C65" s="1123" t="s">
        <v>210</v>
      </c>
      <c r="D65" s="1124"/>
      <c r="E65" s="1124"/>
      <c r="F65" s="1124"/>
      <c r="G65" s="1124"/>
      <c r="H65" s="1124"/>
      <c r="I65" s="1125"/>
      <c r="J65" s="835"/>
      <c r="K65" s="836"/>
      <c r="L65" s="836"/>
      <c r="M65" s="836"/>
      <c r="N65" s="836"/>
      <c r="O65" s="836"/>
      <c r="P65" s="836"/>
      <c r="Q65" s="836"/>
      <c r="R65" s="836"/>
      <c r="S65" s="836"/>
      <c r="T65" s="836" t="s">
        <v>194</v>
      </c>
      <c r="U65" s="839"/>
      <c r="V65" s="835"/>
      <c r="W65" s="836"/>
      <c r="X65" s="836"/>
      <c r="Y65" s="836"/>
      <c r="Z65" s="836"/>
      <c r="AA65" s="836"/>
      <c r="AB65" s="836"/>
      <c r="AC65" s="836"/>
      <c r="AD65" s="836"/>
      <c r="AE65" s="836"/>
      <c r="AF65" s="836" t="s">
        <v>476</v>
      </c>
      <c r="AG65" s="839"/>
      <c r="AH65" s="472"/>
      <c r="AI65" s="704"/>
      <c r="AJ65" s="704"/>
      <c r="AK65" s="704"/>
      <c r="AL65" s="704"/>
      <c r="AM65" s="704"/>
      <c r="AN65" s="704"/>
      <c r="AO65" s="704"/>
      <c r="AP65" s="704"/>
      <c r="AQ65" s="700"/>
      <c r="AR65" s="705"/>
      <c r="AS65" s="705"/>
      <c r="AT65" s="705"/>
      <c r="AU65" s="705"/>
      <c r="AV65" s="705"/>
      <c r="AW65" s="705"/>
      <c r="AX65" s="705"/>
      <c r="AY65" s="705"/>
      <c r="AZ65" s="705"/>
      <c r="BA65" s="705"/>
      <c r="BB65" s="705"/>
      <c r="BC65" s="705"/>
      <c r="BD65" s="705"/>
      <c r="BE65" s="705"/>
      <c r="BF65" s="705"/>
      <c r="BG65" s="705"/>
      <c r="BH65" s="473"/>
      <c r="BI65" s="456"/>
      <c r="BJ65" s="203"/>
      <c r="BK65" s="203"/>
      <c r="BL65" s="203"/>
      <c r="BM65" s="457"/>
    </row>
    <row r="66" spans="1:67" ht="11.25" customHeight="1">
      <c r="A66" s="871"/>
      <c r="B66" s="825"/>
      <c r="C66" s="1126"/>
      <c r="D66" s="1127"/>
      <c r="E66" s="1127"/>
      <c r="F66" s="1127"/>
      <c r="G66" s="1127"/>
      <c r="H66" s="1127"/>
      <c r="I66" s="1128"/>
      <c r="J66" s="837"/>
      <c r="K66" s="838"/>
      <c r="L66" s="838"/>
      <c r="M66" s="838"/>
      <c r="N66" s="838"/>
      <c r="O66" s="838"/>
      <c r="P66" s="838"/>
      <c r="Q66" s="838"/>
      <c r="R66" s="838"/>
      <c r="S66" s="838"/>
      <c r="T66" s="838"/>
      <c r="U66" s="840"/>
      <c r="V66" s="837"/>
      <c r="W66" s="838"/>
      <c r="X66" s="838"/>
      <c r="Y66" s="838"/>
      <c r="Z66" s="838"/>
      <c r="AA66" s="838"/>
      <c r="AB66" s="838"/>
      <c r="AC66" s="838"/>
      <c r="AD66" s="838"/>
      <c r="AE66" s="838"/>
      <c r="AF66" s="838"/>
      <c r="AG66" s="840"/>
      <c r="AH66" s="472"/>
      <c r="AI66" s="704"/>
      <c r="AJ66" s="704"/>
      <c r="AK66" s="704"/>
      <c r="AL66" s="704"/>
      <c r="AM66" s="704"/>
      <c r="AN66" s="704"/>
      <c r="AO66" s="704"/>
      <c r="AP66" s="704"/>
      <c r="AQ66" s="700"/>
      <c r="AR66" s="705"/>
      <c r="AS66" s="705"/>
      <c r="AT66" s="705"/>
      <c r="AU66" s="705"/>
      <c r="AV66" s="705"/>
      <c r="AW66" s="705"/>
      <c r="AX66" s="705"/>
      <c r="AY66" s="705"/>
      <c r="AZ66" s="705"/>
      <c r="BA66" s="705"/>
      <c r="BB66" s="705"/>
      <c r="BC66" s="705"/>
      <c r="BD66" s="705"/>
      <c r="BE66" s="705"/>
      <c r="BF66" s="705"/>
      <c r="BG66" s="705"/>
      <c r="BH66" s="473"/>
      <c r="BI66" s="456"/>
      <c r="BJ66" s="203"/>
      <c r="BK66" s="203"/>
      <c r="BL66" s="203"/>
      <c r="BM66" s="457"/>
    </row>
    <row r="67" spans="1:67" ht="15" customHeight="1">
      <c r="A67" s="871"/>
      <c r="B67" s="825"/>
      <c r="C67" s="1129" t="s">
        <v>211</v>
      </c>
      <c r="D67" s="1127"/>
      <c r="E67" s="1127"/>
      <c r="F67" s="1127"/>
      <c r="G67" s="1127"/>
      <c r="H67" s="1127"/>
      <c r="I67" s="1127"/>
      <c r="J67" s="799"/>
      <c r="K67" s="800"/>
      <c r="L67" s="800"/>
      <c r="M67" s="800"/>
      <c r="N67" s="800"/>
      <c r="O67" s="800"/>
      <c r="P67" s="800"/>
      <c r="Q67" s="800"/>
      <c r="R67" s="800"/>
      <c r="S67" s="800"/>
      <c r="T67" s="800" t="s">
        <v>194</v>
      </c>
      <c r="U67" s="801"/>
      <c r="V67" s="799"/>
      <c r="W67" s="800"/>
      <c r="X67" s="800"/>
      <c r="Y67" s="800"/>
      <c r="Z67" s="800"/>
      <c r="AA67" s="800"/>
      <c r="AB67" s="800"/>
      <c r="AC67" s="800"/>
      <c r="AD67" s="800"/>
      <c r="AE67" s="800"/>
      <c r="AF67" s="800" t="s">
        <v>476</v>
      </c>
      <c r="AG67" s="801"/>
      <c r="AH67" s="474"/>
      <c r="AI67" s="475"/>
      <c r="AJ67" s="475"/>
      <c r="AK67" s="475"/>
      <c r="AL67" s="475"/>
      <c r="AM67" s="475"/>
      <c r="AN67" s="475"/>
      <c r="AO67" s="475"/>
      <c r="AP67" s="475"/>
      <c r="AQ67" s="476"/>
      <c r="AR67" s="477"/>
      <c r="AS67" s="477"/>
      <c r="AT67" s="477"/>
      <c r="AU67" s="477"/>
      <c r="AV67" s="477"/>
      <c r="AW67" s="477"/>
      <c r="AX67" s="477"/>
      <c r="AY67" s="477"/>
      <c r="AZ67" s="477"/>
      <c r="BA67" s="477"/>
      <c r="BB67" s="477"/>
      <c r="BC67" s="477"/>
      <c r="BD67" s="477"/>
      <c r="BE67" s="477"/>
      <c r="BF67" s="477"/>
      <c r="BG67" s="477"/>
      <c r="BH67" s="478"/>
      <c r="BI67" s="456"/>
      <c r="BJ67" s="203"/>
      <c r="BK67" s="203"/>
      <c r="BL67" s="203"/>
      <c r="BM67" s="457"/>
    </row>
    <row r="68" spans="1:67" ht="11.25" customHeight="1">
      <c r="A68" s="871"/>
      <c r="B68" s="825"/>
      <c r="C68" s="842" t="s">
        <v>207</v>
      </c>
      <c r="D68" s="842"/>
      <c r="E68" s="842"/>
      <c r="F68" s="842"/>
      <c r="G68" s="842"/>
      <c r="H68" s="842"/>
      <c r="I68" s="843"/>
      <c r="J68" s="818" t="s">
        <v>212</v>
      </c>
      <c r="K68" s="819"/>
      <c r="L68" s="819"/>
      <c r="M68" s="819"/>
      <c r="N68" s="819"/>
      <c r="O68" s="819"/>
      <c r="P68" s="819"/>
      <c r="Q68" s="819"/>
      <c r="R68" s="819"/>
      <c r="S68" s="819"/>
      <c r="T68" s="819"/>
      <c r="U68" s="820"/>
      <c r="V68" s="818" t="s">
        <v>475</v>
      </c>
      <c r="W68" s="819"/>
      <c r="X68" s="819"/>
      <c r="Y68" s="819"/>
      <c r="Z68" s="819"/>
      <c r="AA68" s="819"/>
      <c r="AB68" s="819"/>
      <c r="AC68" s="819"/>
      <c r="AD68" s="819"/>
      <c r="AE68" s="819"/>
      <c r="AF68" s="819"/>
      <c r="AG68" s="819"/>
      <c r="AH68" s="479"/>
      <c r="AI68" s="479"/>
      <c r="AJ68" s="698"/>
      <c r="AK68" s="698"/>
      <c r="AL68" s="479"/>
      <c r="AM68" s="479"/>
      <c r="AN68" s="479"/>
      <c r="AO68" s="479"/>
      <c r="AP68" s="479"/>
      <c r="AQ68" s="479"/>
      <c r="AR68" s="479"/>
      <c r="AS68" s="480"/>
      <c r="AT68" s="481"/>
      <c r="AU68" s="481"/>
      <c r="AV68" s="481"/>
      <c r="AW68" s="481"/>
      <c r="AX68" s="481"/>
      <c r="AY68" s="481"/>
      <c r="AZ68" s="470"/>
      <c r="BA68" s="402"/>
      <c r="BB68" s="402"/>
      <c r="BC68" s="402"/>
      <c r="BD68" s="402"/>
      <c r="BE68" s="402"/>
      <c r="BF68" s="402"/>
      <c r="BG68" s="402"/>
      <c r="BH68" s="400"/>
      <c r="BI68" s="456"/>
      <c r="BJ68" s="203"/>
      <c r="BK68" s="203"/>
      <c r="BL68" s="203"/>
      <c r="BM68" s="457"/>
    </row>
    <row r="69" spans="1:67" ht="10.5" customHeight="1">
      <c r="A69" s="871"/>
      <c r="B69" s="825"/>
      <c r="C69" s="844"/>
      <c r="D69" s="844"/>
      <c r="E69" s="844"/>
      <c r="F69" s="844"/>
      <c r="G69" s="844"/>
      <c r="H69" s="844"/>
      <c r="I69" s="845"/>
      <c r="J69" s="821"/>
      <c r="K69" s="822"/>
      <c r="L69" s="822"/>
      <c r="M69" s="822"/>
      <c r="N69" s="822"/>
      <c r="O69" s="822"/>
      <c r="P69" s="822"/>
      <c r="Q69" s="822"/>
      <c r="R69" s="822"/>
      <c r="S69" s="822"/>
      <c r="T69" s="822"/>
      <c r="U69" s="823"/>
      <c r="V69" s="821"/>
      <c r="W69" s="822"/>
      <c r="X69" s="822"/>
      <c r="Y69" s="822"/>
      <c r="Z69" s="822"/>
      <c r="AA69" s="822"/>
      <c r="AB69" s="822"/>
      <c r="AC69" s="822"/>
      <c r="AD69" s="822"/>
      <c r="AE69" s="822"/>
      <c r="AF69" s="822"/>
      <c r="AG69" s="822"/>
      <c r="AH69" s="793" t="s">
        <v>213</v>
      </c>
      <c r="AI69" s="794"/>
      <c r="AJ69" s="794"/>
      <c r="AK69" s="794"/>
      <c r="AL69" s="794"/>
      <c r="AM69" s="794"/>
      <c r="AN69" s="794"/>
      <c r="AO69" s="794"/>
      <c r="AP69" s="794"/>
      <c r="AQ69" s="794"/>
      <c r="AR69" s="794"/>
      <c r="AS69" s="795"/>
      <c r="AT69" s="706"/>
      <c r="AU69" s="706"/>
      <c r="AV69" s="706"/>
      <c r="AW69" s="706"/>
      <c r="AX69" s="706"/>
      <c r="AY69" s="706"/>
      <c r="AZ69" s="157"/>
      <c r="BA69" s="157"/>
      <c r="BB69" s="157"/>
      <c r="BC69" s="157"/>
      <c r="BD69" s="157"/>
      <c r="BE69" s="157"/>
      <c r="BF69" s="157"/>
      <c r="BG69" s="157"/>
      <c r="BH69" s="407"/>
      <c r="BI69" s="456"/>
      <c r="BJ69" s="203"/>
      <c r="BK69" s="203"/>
      <c r="BL69" s="203"/>
      <c r="BM69" s="457"/>
    </row>
    <row r="70" spans="1:67" ht="15" customHeight="1">
      <c r="A70" s="871"/>
      <c r="B70" s="825"/>
      <c r="C70" s="857" t="s">
        <v>209</v>
      </c>
      <c r="D70" s="846"/>
      <c r="E70" s="846"/>
      <c r="F70" s="846"/>
      <c r="G70" s="846"/>
      <c r="H70" s="846"/>
      <c r="I70" s="846"/>
      <c r="J70" s="814"/>
      <c r="K70" s="804"/>
      <c r="L70" s="804"/>
      <c r="M70" s="804"/>
      <c r="N70" s="804"/>
      <c r="O70" s="804"/>
      <c r="P70" s="482" t="s">
        <v>214</v>
      </c>
      <c r="Q70" s="815"/>
      <c r="R70" s="815"/>
      <c r="S70" s="482" t="s">
        <v>215</v>
      </c>
      <c r="T70" s="804" t="s">
        <v>216</v>
      </c>
      <c r="U70" s="805"/>
      <c r="V70" s="814"/>
      <c r="W70" s="804"/>
      <c r="X70" s="804"/>
      <c r="Y70" s="804"/>
      <c r="Z70" s="804"/>
      <c r="AA70" s="804"/>
      <c r="AB70" s="482" t="s">
        <v>214</v>
      </c>
      <c r="AC70" s="815"/>
      <c r="AD70" s="815"/>
      <c r="AE70" s="482" t="s">
        <v>215</v>
      </c>
      <c r="AF70" s="804" t="s">
        <v>474</v>
      </c>
      <c r="AG70" s="805"/>
      <c r="AH70" s="814"/>
      <c r="AI70" s="804"/>
      <c r="AJ70" s="804"/>
      <c r="AK70" s="804"/>
      <c r="AL70" s="804"/>
      <c r="AM70" s="482" t="s">
        <v>214</v>
      </c>
      <c r="AN70" s="804"/>
      <c r="AO70" s="804"/>
      <c r="AP70" s="804"/>
      <c r="AQ70" s="482" t="s">
        <v>215</v>
      </c>
      <c r="AR70" s="804" t="s">
        <v>217</v>
      </c>
      <c r="AS70" s="805"/>
      <c r="AT70" s="707"/>
      <c r="AU70" s="707"/>
      <c r="AV70" s="708"/>
      <c r="AW70" s="708"/>
      <c r="AX70" s="708"/>
      <c r="AY70" s="709"/>
      <c r="AZ70" s="157"/>
      <c r="BA70" s="157"/>
      <c r="BB70" s="157"/>
      <c r="BC70" s="157"/>
      <c r="BD70" s="157"/>
      <c r="BE70" s="157"/>
      <c r="BF70" s="157"/>
      <c r="BG70" s="157"/>
      <c r="BH70" s="407"/>
      <c r="BI70" s="456"/>
      <c r="BJ70" s="203"/>
      <c r="BK70" s="203"/>
      <c r="BL70" s="203"/>
      <c r="BM70" s="457"/>
    </row>
    <row r="71" spans="1:67" ht="15" customHeight="1">
      <c r="A71" s="871"/>
      <c r="B71" s="825"/>
      <c r="C71" s="1129" t="s">
        <v>218</v>
      </c>
      <c r="D71" s="1127"/>
      <c r="E71" s="1127"/>
      <c r="F71" s="1127"/>
      <c r="G71" s="1127"/>
      <c r="H71" s="1127"/>
      <c r="I71" s="1127"/>
      <c r="J71" s="814"/>
      <c r="K71" s="804"/>
      <c r="L71" s="804"/>
      <c r="M71" s="804"/>
      <c r="N71" s="804"/>
      <c r="O71" s="804"/>
      <c r="P71" s="482" t="s">
        <v>214</v>
      </c>
      <c r="Q71" s="815"/>
      <c r="R71" s="815"/>
      <c r="S71" s="482" t="s">
        <v>215</v>
      </c>
      <c r="T71" s="804" t="s">
        <v>216</v>
      </c>
      <c r="U71" s="805"/>
      <c r="V71" s="814"/>
      <c r="W71" s="804"/>
      <c r="X71" s="804"/>
      <c r="Y71" s="804"/>
      <c r="Z71" s="804"/>
      <c r="AA71" s="804"/>
      <c r="AB71" s="482" t="s">
        <v>214</v>
      </c>
      <c r="AC71" s="815"/>
      <c r="AD71" s="815"/>
      <c r="AE71" s="482" t="s">
        <v>215</v>
      </c>
      <c r="AF71" s="804" t="s">
        <v>474</v>
      </c>
      <c r="AG71" s="805"/>
      <c r="AH71" s="814"/>
      <c r="AI71" s="804"/>
      <c r="AJ71" s="804"/>
      <c r="AK71" s="804"/>
      <c r="AL71" s="804"/>
      <c r="AM71" s="482" t="s">
        <v>214</v>
      </c>
      <c r="AN71" s="804"/>
      <c r="AO71" s="804"/>
      <c r="AP71" s="804"/>
      <c r="AQ71" s="482" t="s">
        <v>215</v>
      </c>
      <c r="AR71" s="804" t="s">
        <v>217</v>
      </c>
      <c r="AS71" s="805"/>
      <c r="AT71" s="707"/>
      <c r="AU71" s="707"/>
      <c r="AV71" s="708"/>
      <c r="AW71" s="708"/>
      <c r="AX71" s="708"/>
      <c r="AY71" s="709"/>
      <c r="AZ71" s="157"/>
      <c r="BA71" s="157"/>
      <c r="BB71" s="157"/>
      <c r="BC71" s="157"/>
      <c r="BD71" s="157"/>
      <c r="BE71" s="157"/>
      <c r="BF71" s="157"/>
      <c r="BG71" s="157"/>
      <c r="BH71" s="407"/>
      <c r="BI71" s="456"/>
      <c r="BJ71" s="203"/>
      <c r="BK71" s="203"/>
      <c r="BL71" s="203"/>
      <c r="BM71" s="457"/>
    </row>
    <row r="72" spans="1:67" ht="15" customHeight="1">
      <c r="A72" s="871"/>
      <c r="B72" s="825"/>
      <c r="C72" s="1129" t="s">
        <v>211</v>
      </c>
      <c r="D72" s="1127"/>
      <c r="E72" s="1127"/>
      <c r="F72" s="1127"/>
      <c r="G72" s="1127"/>
      <c r="H72" s="1127"/>
      <c r="I72" s="1127"/>
      <c r="J72" s="814"/>
      <c r="K72" s="804"/>
      <c r="L72" s="804"/>
      <c r="M72" s="804"/>
      <c r="N72" s="804"/>
      <c r="O72" s="804"/>
      <c r="P72" s="482" t="s">
        <v>214</v>
      </c>
      <c r="Q72" s="815"/>
      <c r="R72" s="815"/>
      <c r="S72" s="482" t="s">
        <v>215</v>
      </c>
      <c r="T72" s="804" t="s">
        <v>216</v>
      </c>
      <c r="U72" s="805"/>
      <c r="V72" s="814"/>
      <c r="W72" s="804"/>
      <c r="X72" s="804"/>
      <c r="Y72" s="804"/>
      <c r="Z72" s="804"/>
      <c r="AA72" s="804"/>
      <c r="AB72" s="482" t="s">
        <v>214</v>
      </c>
      <c r="AC72" s="815"/>
      <c r="AD72" s="815"/>
      <c r="AE72" s="482" t="s">
        <v>215</v>
      </c>
      <c r="AF72" s="804" t="s">
        <v>474</v>
      </c>
      <c r="AG72" s="805"/>
      <c r="AH72" s="814"/>
      <c r="AI72" s="804"/>
      <c r="AJ72" s="804"/>
      <c r="AK72" s="804"/>
      <c r="AL72" s="804"/>
      <c r="AM72" s="482" t="s">
        <v>214</v>
      </c>
      <c r="AN72" s="804"/>
      <c r="AO72" s="804"/>
      <c r="AP72" s="804"/>
      <c r="AQ72" s="482" t="s">
        <v>215</v>
      </c>
      <c r="AR72" s="804" t="s">
        <v>217</v>
      </c>
      <c r="AS72" s="805"/>
      <c r="AT72" s="707"/>
      <c r="AU72" s="707"/>
      <c r="AV72" s="708"/>
      <c r="AW72" s="708"/>
      <c r="AX72" s="708"/>
      <c r="AY72" s="709"/>
      <c r="AZ72" s="157"/>
      <c r="BA72" s="157"/>
      <c r="BB72" s="157"/>
      <c r="BC72" s="157"/>
      <c r="BD72" s="157"/>
      <c r="BE72" s="157"/>
      <c r="BF72" s="157"/>
      <c r="BG72" s="157"/>
      <c r="BH72" s="407"/>
      <c r="BI72" s="456"/>
      <c r="BJ72" s="203"/>
      <c r="BK72" s="203"/>
      <c r="BL72" s="203"/>
      <c r="BM72" s="457"/>
    </row>
    <row r="73" spans="1:67" ht="15" customHeight="1">
      <c r="A73" s="871"/>
      <c r="B73" s="826"/>
      <c r="C73" s="1113" t="s">
        <v>180</v>
      </c>
      <c r="D73" s="1113"/>
      <c r="E73" s="1113"/>
      <c r="F73" s="1113"/>
      <c r="G73" s="1113"/>
      <c r="H73" s="1113"/>
      <c r="I73" s="1113"/>
      <c r="J73" s="807">
        <f>SUM(J70:K72)</f>
        <v>0</v>
      </c>
      <c r="K73" s="808"/>
      <c r="L73" s="808">
        <f t="shared" ref="L73" si="0">SUM(L70:M72)</f>
        <v>0</v>
      </c>
      <c r="M73" s="808"/>
      <c r="N73" s="808">
        <f t="shared" ref="N73" si="1">SUM(N70:O72)</f>
        <v>0</v>
      </c>
      <c r="O73" s="808"/>
      <c r="P73" s="441" t="s">
        <v>214</v>
      </c>
      <c r="Q73" s="809">
        <f>SUM(Q70:R72)</f>
        <v>0</v>
      </c>
      <c r="R73" s="809"/>
      <c r="S73" s="483" t="s">
        <v>215</v>
      </c>
      <c r="T73" s="810" t="s">
        <v>216</v>
      </c>
      <c r="U73" s="811"/>
      <c r="V73" s="807">
        <f>SUM(V70:W72)</f>
        <v>0</v>
      </c>
      <c r="W73" s="808"/>
      <c r="X73" s="808">
        <f t="shared" ref="X73" si="2">SUM(X70:Y72)</f>
        <v>0</v>
      </c>
      <c r="Y73" s="808"/>
      <c r="Z73" s="808">
        <f t="shared" ref="Z73" si="3">SUM(Z70:AA72)</f>
        <v>0</v>
      </c>
      <c r="AA73" s="808"/>
      <c r="AB73" s="441" t="s">
        <v>214</v>
      </c>
      <c r="AC73" s="809">
        <f>SUM(AC70:AD72)</f>
        <v>0</v>
      </c>
      <c r="AD73" s="809"/>
      <c r="AE73" s="483" t="s">
        <v>215</v>
      </c>
      <c r="AF73" s="809" t="s">
        <v>473</v>
      </c>
      <c r="AG73" s="812"/>
      <c r="AH73" s="807">
        <f>SUM(AH70:AL72)</f>
        <v>0</v>
      </c>
      <c r="AI73" s="808"/>
      <c r="AJ73" s="808"/>
      <c r="AK73" s="808"/>
      <c r="AL73" s="808"/>
      <c r="AM73" s="483" t="s">
        <v>214</v>
      </c>
      <c r="AN73" s="809">
        <f>SUM(AN70:AP72)</f>
        <v>0</v>
      </c>
      <c r="AO73" s="809"/>
      <c r="AP73" s="809"/>
      <c r="AQ73" s="483" t="s">
        <v>215</v>
      </c>
      <c r="AR73" s="808" t="s">
        <v>473</v>
      </c>
      <c r="AS73" s="813"/>
      <c r="AT73" s="484"/>
      <c r="AU73" s="484"/>
      <c r="AV73" s="485"/>
      <c r="AW73" s="485"/>
      <c r="AX73" s="485"/>
      <c r="AY73" s="486"/>
      <c r="AZ73" s="397"/>
      <c r="BA73" s="397"/>
      <c r="BB73" s="397"/>
      <c r="BC73" s="397"/>
      <c r="BD73" s="397"/>
      <c r="BE73" s="397"/>
      <c r="BF73" s="397"/>
      <c r="BG73" s="397"/>
      <c r="BH73" s="398"/>
      <c r="BI73" s="456"/>
      <c r="BJ73" s="203"/>
      <c r="BK73" s="203"/>
      <c r="BL73" s="203"/>
      <c r="BM73" s="457"/>
    </row>
    <row r="74" spans="1:67" ht="15" customHeight="1">
      <c r="A74" s="871"/>
      <c r="B74" s="790" t="s">
        <v>219</v>
      </c>
      <c r="C74" s="791"/>
      <c r="D74" s="791"/>
      <c r="E74" s="791"/>
      <c r="F74" s="791"/>
      <c r="G74" s="791"/>
      <c r="H74" s="791"/>
      <c r="I74" s="792"/>
      <c r="J74" s="793" t="s">
        <v>208</v>
      </c>
      <c r="K74" s="794"/>
      <c r="L74" s="794"/>
      <c r="M74" s="794"/>
      <c r="N74" s="794"/>
      <c r="O74" s="794"/>
      <c r="P74" s="794"/>
      <c r="Q74" s="794"/>
      <c r="R74" s="794"/>
      <c r="S74" s="794"/>
      <c r="T74" s="794"/>
      <c r="U74" s="794"/>
      <c r="V74" s="794"/>
      <c r="W74" s="795"/>
      <c r="X74" s="487"/>
      <c r="Y74" s="488"/>
      <c r="Z74" s="488"/>
      <c r="AA74" s="488"/>
      <c r="AB74" s="488"/>
      <c r="AC74" s="488"/>
      <c r="AD74" s="488"/>
      <c r="AE74" s="488"/>
      <c r="AF74" s="488"/>
      <c r="AG74" s="488"/>
      <c r="AH74" s="488"/>
      <c r="AI74" s="489"/>
      <c r="AJ74" s="489"/>
      <c r="AK74" s="490"/>
      <c r="AL74" s="490"/>
      <c r="AM74" s="490"/>
      <c r="AN74" s="490"/>
      <c r="AO74" s="490"/>
      <c r="AP74" s="490"/>
      <c r="AQ74" s="490"/>
      <c r="AR74" s="490"/>
      <c r="AS74" s="490"/>
      <c r="AT74" s="490"/>
      <c r="AU74" s="490"/>
      <c r="AV74" s="490"/>
      <c r="AW74" s="490"/>
      <c r="AX74" s="490"/>
      <c r="AY74" s="490"/>
      <c r="AZ74" s="491"/>
      <c r="BA74" s="491"/>
      <c r="BB74" s="491"/>
      <c r="BC74" s="491"/>
      <c r="BD74" s="491"/>
      <c r="BE74" s="491"/>
      <c r="BF74" s="491"/>
      <c r="BG74" s="491"/>
      <c r="BH74" s="492"/>
      <c r="BI74" s="456"/>
      <c r="BJ74" s="203"/>
      <c r="BK74" s="203"/>
      <c r="BL74" s="203"/>
      <c r="BM74" s="457"/>
    </row>
    <row r="75" spans="1:67" ht="15" customHeight="1">
      <c r="A75" s="871"/>
      <c r="B75" s="493"/>
      <c r="C75" s="796" t="s">
        <v>220</v>
      </c>
      <c r="D75" s="797"/>
      <c r="E75" s="797"/>
      <c r="F75" s="797"/>
      <c r="G75" s="797"/>
      <c r="H75" s="797"/>
      <c r="I75" s="798"/>
      <c r="J75" s="799"/>
      <c r="K75" s="800"/>
      <c r="L75" s="800"/>
      <c r="M75" s="800"/>
      <c r="N75" s="800"/>
      <c r="O75" s="800"/>
      <c r="P75" s="800"/>
      <c r="Q75" s="800"/>
      <c r="R75" s="800"/>
      <c r="S75" s="800"/>
      <c r="T75" s="800"/>
      <c r="U75" s="800"/>
      <c r="V75" s="800" t="s">
        <v>194</v>
      </c>
      <c r="W75" s="801"/>
      <c r="X75" s="494"/>
      <c r="Y75" s="701"/>
      <c r="Z75" s="701"/>
      <c r="AA75" s="701"/>
      <c r="AB75" s="701"/>
      <c r="AC75" s="701"/>
      <c r="AD75" s="701"/>
      <c r="AE75" s="701"/>
      <c r="AF75" s="701"/>
      <c r="AG75" s="701"/>
      <c r="AH75" s="700"/>
      <c r="AI75" s="701"/>
      <c r="AJ75" s="700"/>
      <c r="AK75" s="703"/>
      <c r="AL75" s="703"/>
      <c r="AM75" s="703"/>
      <c r="AN75" s="703"/>
      <c r="AO75" s="703"/>
      <c r="AP75" s="703"/>
      <c r="AQ75" s="703"/>
      <c r="AR75" s="703"/>
      <c r="AS75" s="703"/>
      <c r="AT75" s="703"/>
      <c r="AU75" s="703"/>
      <c r="AV75" s="703"/>
      <c r="AW75" s="703"/>
      <c r="AX75" s="703"/>
      <c r="AY75" s="700"/>
      <c r="AZ75" s="710"/>
      <c r="BA75" s="710"/>
      <c r="BB75" s="710"/>
      <c r="BC75" s="710"/>
      <c r="BD75" s="710"/>
      <c r="BE75" s="710"/>
      <c r="BF75" s="710"/>
      <c r="BG75" s="710"/>
      <c r="BH75" s="495"/>
      <c r="BI75" s="456"/>
      <c r="BJ75" s="203"/>
      <c r="BK75" s="203"/>
      <c r="BL75" s="203"/>
      <c r="BM75" s="457"/>
    </row>
    <row r="76" spans="1:67" ht="15" customHeight="1">
      <c r="A76" s="872"/>
      <c r="B76" s="391"/>
      <c r="C76" s="796" t="s">
        <v>221</v>
      </c>
      <c r="D76" s="797"/>
      <c r="E76" s="797"/>
      <c r="F76" s="797"/>
      <c r="G76" s="797"/>
      <c r="H76" s="797"/>
      <c r="I76" s="798"/>
      <c r="J76" s="799"/>
      <c r="K76" s="800"/>
      <c r="L76" s="800"/>
      <c r="M76" s="800"/>
      <c r="N76" s="800"/>
      <c r="O76" s="800"/>
      <c r="P76" s="800"/>
      <c r="Q76" s="800"/>
      <c r="R76" s="800"/>
      <c r="S76" s="800"/>
      <c r="T76" s="800"/>
      <c r="U76" s="800"/>
      <c r="V76" s="800" t="s">
        <v>194</v>
      </c>
      <c r="W76" s="801"/>
      <c r="X76" s="396"/>
      <c r="Y76" s="496"/>
      <c r="Z76" s="496"/>
      <c r="AA76" s="496"/>
      <c r="AB76" s="496"/>
      <c r="AC76" s="496"/>
      <c r="AD76" s="496"/>
      <c r="AE76" s="496"/>
      <c r="AF76" s="496"/>
      <c r="AG76" s="496"/>
      <c r="AH76" s="496"/>
      <c r="AI76" s="496"/>
      <c r="AJ76" s="497"/>
      <c r="AK76" s="465"/>
      <c r="AL76" s="465"/>
      <c r="AM76" s="465"/>
      <c r="AN76" s="465"/>
      <c r="AO76" s="465"/>
      <c r="AP76" s="465"/>
      <c r="AQ76" s="465"/>
      <c r="AR76" s="465"/>
      <c r="AS76" s="465"/>
      <c r="AT76" s="465"/>
      <c r="AU76" s="465"/>
      <c r="AV76" s="465"/>
      <c r="AW76" s="465"/>
      <c r="AX76" s="465"/>
      <c r="AY76" s="497"/>
      <c r="AZ76" s="498"/>
      <c r="BA76" s="498"/>
      <c r="BB76" s="498"/>
      <c r="BC76" s="498"/>
      <c r="BD76" s="498"/>
      <c r="BE76" s="498"/>
      <c r="BF76" s="498"/>
      <c r="BG76" s="498"/>
      <c r="BH76" s="499"/>
      <c r="BI76" s="500"/>
      <c r="BJ76" s="501"/>
      <c r="BK76" s="501"/>
      <c r="BL76" s="501"/>
      <c r="BM76" s="502"/>
    </row>
    <row r="78" spans="1:67" s="733" customFormat="1" ht="15" customHeight="1">
      <c r="A78" s="803" t="s">
        <v>722</v>
      </c>
      <c r="B78" s="803"/>
      <c r="C78" s="803"/>
      <c r="D78" s="803"/>
      <c r="E78" s="803"/>
      <c r="F78" s="803"/>
      <c r="G78" s="803"/>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803"/>
      <c r="AM78" s="803"/>
      <c r="AN78" s="803"/>
      <c r="AO78" s="803"/>
      <c r="AP78" s="803"/>
      <c r="AQ78" s="803"/>
      <c r="AR78" s="803"/>
      <c r="AS78" s="803"/>
      <c r="AT78" s="803"/>
      <c r="AU78" s="803"/>
      <c r="AV78" s="803"/>
      <c r="AW78" s="803"/>
      <c r="AX78" s="803"/>
      <c r="AY78" s="803"/>
      <c r="AZ78" s="803"/>
      <c r="BA78" s="803"/>
      <c r="BB78" s="803"/>
      <c r="BC78" s="803"/>
      <c r="BD78" s="803"/>
      <c r="BE78" s="803"/>
      <c r="BF78" s="803"/>
      <c r="BG78" s="803"/>
      <c r="BH78" s="803"/>
      <c r="BI78" s="803"/>
      <c r="BJ78" s="702"/>
      <c r="BK78" s="702"/>
      <c r="BL78" s="702"/>
      <c r="BM78" s="702"/>
      <c r="BN78" s="702"/>
      <c r="BO78" s="702"/>
    </row>
    <row r="79" spans="1:67">
      <c r="B79" s="156" t="s">
        <v>11</v>
      </c>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03"/>
      <c r="AV79" s="203"/>
      <c r="AW79" s="203"/>
      <c r="AX79" s="203"/>
      <c r="AY79" s="203"/>
      <c r="AZ79" s="203"/>
      <c r="BA79" s="203"/>
      <c r="BB79" s="203"/>
      <c r="BC79" s="203"/>
      <c r="BD79" s="203"/>
      <c r="BE79" s="203"/>
      <c r="BF79" s="203"/>
      <c r="BG79" s="203"/>
      <c r="BH79" s="203"/>
      <c r="BI79" s="203"/>
      <c r="BJ79" s="203"/>
      <c r="BK79" s="203"/>
      <c r="BL79" s="203"/>
      <c r="BM79" s="203"/>
    </row>
    <row r="80" spans="1:67" s="674" customFormat="1" ht="13.5" customHeight="1">
      <c r="D80" s="680" t="s">
        <v>472</v>
      </c>
      <c r="E80" s="681"/>
      <c r="F80" s="681"/>
      <c r="G80" s="681"/>
      <c r="H80" s="681"/>
      <c r="I80" s="681"/>
      <c r="J80" s="681"/>
      <c r="K80" s="681"/>
      <c r="L80" s="681"/>
      <c r="M80" s="681"/>
      <c r="N80" s="681"/>
      <c r="O80" s="681"/>
      <c r="P80" s="681"/>
      <c r="Q80" s="681"/>
      <c r="R80" s="681"/>
      <c r="S80" s="681"/>
      <c r="T80" s="681"/>
      <c r="U80" s="681"/>
      <c r="V80" s="681"/>
      <c r="W80" s="681"/>
      <c r="X80" s="681"/>
      <c r="Y80" s="681"/>
      <c r="Z80" s="681"/>
      <c r="AA80" s="681"/>
      <c r="AB80" s="681"/>
      <c r="AC80" s="681"/>
      <c r="AD80" s="681"/>
      <c r="AE80" s="681"/>
      <c r="AF80" s="681"/>
      <c r="AG80" s="681"/>
      <c r="AH80" s="681"/>
      <c r="AI80" s="681"/>
      <c r="AJ80" s="681"/>
      <c r="AK80" s="681"/>
      <c r="AL80" s="681"/>
      <c r="AM80" s="681"/>
      <c r="AN80" s="681"/>
      <c r="AO80" s="681"/>
      <c r="AP80" s="681"/>
      <c r="AQ80" s="681"/>
      <c r="AR80" s="681"/>
      <c r="AS80" s="681"/>
      <c r="AT80" s="681"/>
      <c r="AU80" s="681"/>
      <c r="AV80" s="681"/>
      <c r="AW80" s="681"/>
      <c r="AX80" s="681"/>
      <c r="AY80" s="681"/>
      <c r="AZ80" s="681"/>
      <c r="BA80" s="681"/>
      <c r="BB80" s="681"/>
      <c r="BC80" s="681"/>
      <c r="BD80" s="681"/>
      <c r="BE80" s="681"/>
      <c r="BF80" s="681"/>
      <c r="BG80" s="681"/>
      <c r="BH80" s="681"/>
      <c r="BI80" s="681"/>
      <c r="BJ80" s="681"/>
    </row>
    <row r="81" spans="4:62" s="674" customFormat="1" ht="13.5" customHeight="1">
      <c r="D81" s="682" t="s">
        <v>471</v>
      </c>
      <c r="E81" s="681"/>
      <c r="F81" s="681"/>
      <c r="G81" s="681"/>
      <c r="H81" s="681"/>
      <c r="I81" s="681"/>
      <c r="J81" s="681"/>
      <c r="K81" s="681"/>
      <c r="L81" s="681"/>
      <c r="M81" s="681"/>
      <c r="N81" s="681"/>
      <c r="O81" s="681"/>
      <c r="P81" s="681"/>
      <c r="Q81" s="681"/>
      <c r="R81" s="681"/>
      <c r="S81" s="681"/>
      <c r="T81" s="681"/>
      <c r="U81" s="681"/>
      <c r="V81" s="681"/>
      <c r="W81" s="681"/>
      <c r="X81" s="681"/>
      <c r="Y81" s="681"/>
      <c r="Z81" s="681"/>
      <c r="AA81" s="681"/>
      <c r="AB81" s="681"/>
      <c r="AC81" s="681"/>
      <c r="AD81" s="681"/>
      <c r="AE81" s="681"/>
      <c r="AF81" s="681"/>
      <c r="AG81" s="681"/>
      <c r="AH81" s="681"/>
      <c r="AI81" s="681"/>
      <c r="AJ81" s="681"/>
      <c r="AK81" s="681"/>
      <c r="AL81" s="681"/>
      <c r="AM81" s="681"/>
      <c r="AN81" s="681"/>
      <c r="AO81" s="681"/>
      <c r="AP81" s="681"/>
      <c r="AQ81" s="681"/>
      <c r="AR81" s="681"/>
      <c r="AS81" s="681"/>
      <c r="AT81" s="681"/>
      <c r="AU81" s="681"/>
      <c r="AV81" s="681"/>
      <c r="AW81" s="681"/>
      <c r="AX81" s="681"/>
      <c r="AY81" s="681"/>
      <c r="AZ81" s="681"/>
      <c r="BA81" s="681"/>
      <c r="BB81" s="681"/>
      <c r="BC81" s="681"/>
      <c r="BD81" s="681"/>
      <c r="BE81" s="681"/>
      <c r="BF81" s="681"/>
      <c r="BG81" s="681"/>
      <c r="BH81" s="681"/>
      <c r="BI81" s="681"/>
      <c r="BJ81" s="681"/>
    </row>
    <row r="82" spans="4:62" s="674" customFormat="1" ht="13.5" customHeight="1">
      <c r="D82" s="682" t="s">
        <v>470</v>
      </c>
      <c r="E82" s="682"/>
      <c r="F82" s="681"/>
      <c r="G82" s="681"/>
      <c r="H82" s="681"/>
      <c r="I82" s="681"/>
      <c r="J82" s="681"/>
      <c r="K82" s="681"/>
      <c r="L82" s="681"/>
      <c r="M82" s="681"/>
      <c r="N82" s="681"/>
      <c r="O82" s="681"/>
      <c r="P82" s="681"/>
      <c r="Q82" s="681"/>
      <c r="R82" s="681"/>
      <c r="S82" s="681"/>
      <c r="T82" s="681"/>
      <c r="U82" s="681"/>
      <c r="V82" s="681"/>
      <c r="W82" s="681"/>
      <c r="X82" s="681"/>
      <c r="Y82" s="681"/>
      <c r="Z82" s="681"/>
      <c r="AA82" s="681"/>
      <c r="AB82" s="68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681"/>
      <c r="AY82" s="681"/>
      <c r="AZ82" s="681"/>
      <c r="BA82" s="681"/>
      <c r="BB82" s="681"/>
      <c r="BC82" s="681"/>
      <c r="BD82" s="681"/>
      <c r="BE82" s="681"/>
      <c r="BF82" s="681"/>
      <c r="BG82" s="681"/>
      <c r="BH82" s="681"/>
      <c r="BI82" s="681"/>
      <c r="BJ82" s="681"/>
    </row>
    <row r="83" spans="4:62" s="674" customFormat="1" ht="13.5" customHeight="1">
      <c r="D83" s="682" t="s">
        <v>469</v>
      </c>
      <c r="E83" s="681"/>
      <c r="F83" s="681"/>
      <c r="G83" s="681"/>
      <c r="H83" s="681"/>
      <c r="I83" s="681"/>
      <c r="J83" s="681"/>
      <c r="K83" s="681"/>
      <c r="L83" s="681"/>
      <c r="M83" s="681"/>
      <c r="N83" s="681"/>
      <c r="O83" s="681"/>
      <c r="P83" s="681"/>
      <c r="Q83" s="681"/>
      <c r="R83" s="681"/>
      <c r="S83" s="681"/>
      <c r="T83" s="681"/>
      <c r="U83" s="681"/>
      <c r="V83" s="681"/>
      <c r="W83" s="681"/>
      <c r="X83" s="681"/>
      <c r="Y83" s="681"/>
      <c r="Z83" s="681"/>
      <c r="AA83" s="681"/>
      <c r="AB83" s="68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681"/>
      <c r="AY83" s="681"/>
      <c r="AZ83" s="681"/>
      <c r="BA83" s="681"/>
      <c r="BB83" s="681"/>
      <c r="BC83" s="681"/>
      <c r="BD83" s="681"/>
      <c r="BE83" s="681"/>
      <c r="BF83" s="681"/>
      <c r="BG83" s="681"/>
      <c r="BH83" s="681"/>
      <c r="BI83" s="681"/>
      <c r="BJ83" s="681"/>
    </row>
    <row r="84" spans="4:62" s="674" customFormat="1" ht="13.5" customHeight="1">
      <c r="D84" s="682" t="s">
        <v>468</v>
      </c>
      <c r="E84" s="682"/>
      <c r="F84" s="681"/>
      <c r="G84" s="681"/>
      <c r="H84" s="681"/>
      <c r="I84" s="681"/>
      <c r="J84" s="681"/>
      <c r="K84" s="681"/>
      <c r="L84" s="681"/>
      <c r="M84" s="681"/>
      <c r="N84" s="681"/>
      <c r="O84" s="681"/>
      <c r="P84" s="681"/>
      <c r="Q84" s="681"/>
      <c r="R84" s="681"/>
      <c r="S84" s="681"/>
      <c r="T84" s="681"/>
      <c r="U84" s="681"/>
      <c r="V84" s="681"/>
      <c r="W84" s="681"/>
      <c r="X84" s="681"/>
      <c r="Y84" s="681"/>
      <c r="Z84" s="681"/>
      <c r="AA84" s="681"/>
      <c r="AB84" s="681"/>
      <c r="AC84" s="681"/>
      <c r="AD84" s="681"/>
      <c r="AE84" s="681"/>
      <c r="AF84" s="681"/>
      <c r="AG84" s="681"/>
      <c r="AH84" s="681"/>
      <c r="AI84" s="681"/>
      <c r="AJ84" s="681"/>
      <c r="AK84" s="681"/>
      <c r="AL84" s="681"/>
      <c r="AM84" s="681"/>
      <c r="AN84" s="681"/>
      <c r="AO84" s="681"/>
      <c r="AP84" s="681"/>
      <c r="AQ84" s="681"/>
      <c r="AR84" s="681"/>
      <c r="AS84" s="681"/>
      <c r="AT84" s="681"/>
      <c r="AU84" s="681"/>
      <c r="AV84" s="681"/>
      <c r="AW84" s="681"/>
      <c r="AX84" s="681"/>
      <c r="AY84" s="681"/>
      <c r="AZ84" s="681"/>
      <c r="BA84" s="681"/>
      <c r="BB84" s="681"/>
      <c r="BC84" s="681"/>
      <c r="BD84" s="681"/>
      <c r="BE84" s="681"/>
      <c r="BF84" s="681"/>
      <c r="BG84" s="681"/>
      <c r="BH84" s="681"/>
      <c r="BI84" s="681"/>
      <c r="BJ84" s="681"/>
    </row>
    <row r="85" spans="4:62" s="674" customFormat="1" ht="13.5" customHeight="1">
      <c r="D85" s="680" t="s">
        <v>467</v>
      </c>
      <c r="E85" s="681"/>
      <c r="F85" s="681"/>
      <c r="G85" s="681"/>
      <c r="H85" s="681"/>
      <c r="I85" s="681"/>
      <c r="J85" s="681"/>
      <c r="K85" s="681"/>
      <c r="L85" s="681"/>
      <c r="M85" s="681"/>
      <c r="N85" s="681"/>
      <c r="O85" s="681"/>
      <c r="P85" s="681"/>
      <c r="Q85" s="681"/>
      <c r="R85" s="681"/>
      <c r="S85" s="681"/>
      <c r="T85" s="681"/>
      <c r="U85" s="681"/>
      <c r="V85" s="681"/>
      <c r="W85" s="681"/>
      <c r="X85" s="681"/>
      <c r="Y85" s="681"/>
      <c r="Z85" s="681"/>
      <c r="AA85" s="681"/>
      <c r="AB85" s="681"/>
      <c r="AC85" s="681"/>
      <c r="AD85" s="681"/>
      <c r="AE85" s="681"/>
      <c r="AF85" s="681"/>
      <c r="AG85" s="681"/>
      <c r="AH85" s="681"/>
      <c r="AI85" s="681"/>
      <c r="AJ85" s="681"/>
      <c r="AK85" s="681"/>
      <c r="AL85" s="681"/>
      <c r="AM85" s="681"/>
      <c r="AN85" s="681"/>
      <c r="AO85" s="681"/>
      <c r="AP85" s="681"/>
      <c r="AQ85" s="681"/>
      <c r="AR85" s="681"/>
      <c r="AS85" s="681"/>
      <c r="AT85" s="681"/>
      <c r="AU85" s="681"/>
      <c r="AV85" s="681"/>
      <c r="AW85" s="681"/>
      <c r="AX85" s="681"/>
      <c r="AY85" s="681"/>
      <c r="AZ85" s="681"/>
      <c r="BA85" s="681"/>
      <c r="BB85" s="681"/>
      <c r="BC85" s="681"/>
      <c r="BD85" s="681"/>
      <c r="BE85" s="681"/>
      <c r="BF85" s="681"/>
      <c r="BG85" s="681"/>
      <c r="BH85" s="681"/>
      <c r="BI85" s="681"/>
      <c r="BJ85" s="681"/>
    </row>
    <row r="86" spans="4:62" s="674" customFormat="1" ht="13.5" customHeight="1">
      <c r="D86" s="682" t="s">
        <v>222</v>
      </c>
      <c r="E86" s="681"/>
      <c r="F86" s="681"/>
      <c r="G86" s="681"/>
      <c r="H86" s="681"/>
      <c r="I86" s="681"/>
      <c r="J86" s="681"/>
      <c r="K86" s="681"/>
      <c r="L86" s="681"/>
      <c r="M86" s="681"/>
      <c r="N86" s="681"/>
      <c r="O86" s="681"/>
      <c r="P86" s="681"/>
      <c r="Q86" s="681"/>
      <c r="R86" s="681"/>
      <c r="S86" s="681"/>
      <c r="T86" s="681"/>
      <c r="U86" s="681"/>
      <c r="V86" s="681"/>
      <c r="W86" s="681"/>
      <c r="X86" s="681"/>
      <c r="Y86" s="681"/>
      <c r="Z86" s="681"/>
      <c r="AA86" s="681"/>
      <c r="AB86" s="681"/>
      <c r="AC86" s="681"/>
      <c r="AD86" s="681"/>
      <c r="AE86" s="681"/>
      <c r="AF86" s="681"/>
      <c r="AG86" s="681"/>
      <c r="AH86" s="681"/>
      <c r="AI86" s="681"/>
      <c r="AJ86" s="681"/>
      <c r="AK86" s="681"/>
      <c r="AL86" s="681"/>
      <c r="AM86" s="681"/>
      <c r="AN86" s="681"/>
      <c r="AO86" s="681"/>
      <c r="AP86" s="681"/>
      <c r="AQ86" s="681"/>
      <c r="AR86" s="681"/>
      <c r="AS86" s="681"/>
      <c r="AT86" s="681"/>
      <c r="AU86" s="681"/>
      <c r="AV86" s="681"/>
      <c r="AW86" s="681"/>
      <c r="AX86" s="681"/>
      <c r="AY86" s="681"/>
      <c r="AZ86" s="681"/>
      <c r="BA86" s="681"/>
      <c r="BB86" s="681"/>
      <c r="BC86" s="681"/>
      <c r="BD86" s="681"/>
      <c r="BE86" s="681"/>
      <c r="BF86" s="681"/>
      <c r="BG86" s="681"/>
      <c r="BH86" s="681"/>
      <c r="BI86" s="681"/>
      <c r="BJ86" s="681"/>
    </row>
    <row r="87" spans="4:62" s="674" customFormat="1" ht="13.5" customHeight="1">
      <c r="D87" s="683" t="s">
        <v>466</v>
      </c>
      <c r="E87" s="681"/>
      <c r="F87" s="683"/>
      <c r="G87" s="683"/>
      <c r="H87" s="683"/>
      <c r="I87" s="683"/>
      <c r="J87" s="683"/>
      <c r="K87" s="683"/>
      <c r="L87" s="683"/>
      <c r="M87" s="683"/>
      <c r="N87" s="683"/>
      <c r="O87" s="683"/>
      <c r="P87" s="683"/>
      <c r="Q87" s="683"/>
      <c r="R87" s="683"/>
      <c r="S87" s="683"/>
      <c r="T87" s="683"/>
      <c r="U87" s="683"/>
      <c r="V87" s="683"/>
      <c r="W87" s="683"/>
      <c r="X87" s="683"/>
      <c r="Y87" s="683"/>
      <c r="Z87" s="683"/>
      <c r="AA87" s="683"/>
      <c r="AB87" s="683"/>
      <c r="AC87" s="683"/>
      <c r="AD87" s="683"/>
      <c r="AE87" s="683"/>
      <c r="AF87" s="683"/>
      <c r="AG87" s="683"/>
      <c r="AH87" s="683"/>
      <c r="AI87" s="683"/>
      <c r="AJ87" s="683"/>
      <c r="AK87" s="683"/>
      <c r="AL87" s="683"/>
      <c r="AM87" s="683"/>
      <c r="AN87" s="683"/>
      <c r="AO87" s="683"/>
      <c r="AP87" s="681"/>
      <c r="AQ87" s="681"/>
      <c r="AR87" s="681"/>
      <c r="AS87" s="681"/>
      <c r="AT87" s="681"/>
      <c r="AU87" s="681"/>
      <c r="AV87" s="681"/>
      <c r="AW87" s="681"/>
      <c r="AX87" s="681"/>
      <c r="AY87" s="681"/>
      <c r="AZ87" s="681"/>
      <c r="BA87" s="681"/>
      <c r="BB87" s="681"/>
      <c r="BC87" s="681"/>
      <c r="BD87" s="681"/>
      <c r="BE87" s="681"/>
      <c r="BF87" s="681"/>
      <c r="BG87" s="681"/>
      <c r="BH87" s="681"/>
      <c r="BI87" s="681"/>
      <c r="BJ87" s="681"/>
    </row>
    <row r="88" spans="4:62" s="674" customFormat="1" ht="13.5" customHeight="1">
      <c r="D88" s="684" t="s">
        <v>465</v>
      </c>
      <c r="E88" s="683"/>
      <c r="F88" s="683"/>
      <c r="G88" s="683"/>
      <c r="H88" s="683"/>
      <c r="I88" s="683"/>
      <c r="J88" s="683"/>
      <c r="K88" s="683"/>
      <c r="L88" s="683"/>
      <c r="M88" s="683"/>
      <c r="N88" s="683"/>
      <c r="O88" s="683"/>
      <c r="P88" s="683"/>
      <c r="Q88" s="683"/>
      <c r="R88" s="683"/>
      <c r="S88" s="683"/>
      <c r="T88" s="683"/>
      <c r="U88" s="683"/>
      <c r="V88" s="683"/>
      <c r="W88" s="683"/>
      <c r="X88" s="683"/>
      <c r="Y88" s="683"/>
      <c r="Z88" s="683"/>
      <c r="AA88" s="683"/>
      <c r="AB88" s="683"/>
      <c r="AC88" s="683"/>
      <c r="AD88" s="683"/>
      <c r="AE88" s="683"/>
      <c r="AF88" s="683"/>
      <c r="AG88" s="683"/>
      <c r="AH88" s="683"/>
      <c r="AI88" s="683"/>
      <c r="AJ88" s="683"/>
      <c r="AK88" s="683"/>
      <c r="AL88" s="683"/>
      <c r="AM88" s="683"/>
      <c r="AN88" s="683"/>
      <c r="AO88" s="683"/>
      <c r="AP88" s="681"/>
      <c r="AQ88" s="681"/>
      <c r="AR88" s="681"/>
      <c r="AS88" s="681"/>
      <c r="AT88" s="681"/>
      <c r="AU88" s="681"/>
      <c r="AV88" s="681"/>
      <c r="AW88" s="681"/>
      <c r="AX88" s="681"/>
      <c r="AY88" s="681"/>
      <c r="AZ88" s="681"/>
      <c r="BA88" s="681"/>
      <c r="BB88" s="681"/>
      <c r="BC88" s="681"/>
      <c r="BD88" s="681"/>
      <c r="BE88" s="681"/>
      <c r="BF88" s="681"/>
      <c r="BG88" s="681"/>
      <c r="BH88" s="681"/>
      <c r="BI88" s="681"/>
      <c r="BJ88" s="681"/>
    </row>
    <row r="89" spans="4:62" s="674" customFormat="1" ht="13.5" customHeight="1">
      <c r="D89" s="684" t="s">
        <v>464</v>
      </c>
      <c r="E89" s="683"/>
      <c r="F89" s="683"/>
      <c r="G89" s="683"/>
      <c r="H89" s="683"/>
      <c r="I89" s="683"/>
      <c r="J89" s="683"/>
      <c r="K89" s="683"/>
      <c r="L89" s="683"/>
      <c r="M89" s="683"/>
      <c r="N89" s="683"/>
      <c r="O89" s="683"/>
      <c r="P89" s="683"/>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1"/>
      <c r="AQ89" s="681"/>
      <c r="AR89" s="681"/>
      <c r="AS89" s="681"/>
      <c r="AT89" s="681"/>
      <c r="AU89" s="681"/>
      <c r="AV89" s="681"/>
      <c r="AW89" s="681"/>
      <c r="AX89" s="681"/>
      <c r="AY89" s="681"/>
      <c r="AZ89" s="681"/>
      <c r="BA89" s="681"/>
      <c r="BB89" s="681"/>
      <c r="BC89" s="681"/>
      <c r="BD89" s="681"/>
      <c r="BE89" s="681"/>
      <c r="BF89" s="681"/>
      <c r="BG89" s="681"/>
      <c r="BH89" s="681"/>
      <c r="BI89" s="681"/>
      <c r="BJ89" s="681"/>
    </row>
    <row r="90" spans="4:62" s="674" customFormat="1" ht="13.5" customHeight="1">
      <c r="D90" s="684" t="s">
        <v>463</v>
      </c>
      <c r="E90" s="683"/>
      <c r="F90" s="683"/>
      <c r="G90" s="683"/>
      <c r="H90" s="683"/>
      <c r="I90" s="683"/>
      <c r="J90" s="683"/>
      <c r="K90" s="683"/>
      <c r="L90" s="683"/>
      <c r="M90" s="683"/>
      <c r="N90" s="683"/>
      <c r="O90" s="683"/>
      <c r="P90" s="683"/>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1"/>
      <c r="AQ90" s="681"/>
      <c r="AR90" s="681"/>
      <c r="AS90" s="681"/>
      <c r="AT90" s="681"/>
      <c r="AU90" s="681"/>
      <c r="AV90" s="681"/>
      <c r="AW90" s="681"/>
      <c r="AX90" s="681"/>
      <c r="AY90" s="681"/>
      <c r="AZ90" s="681"/>
      <c r="BA90" s="681"/>
      <c r="BB90" s="681"/>
      <c r="BC90" s="681"/>
      <c r="BD90" s="681"/>
      <c r="BE90" s="681"/>
      <c r="BF90" s="681"/>
      <c r="BG90" s="681"/>
      <c r="BH90" s="681"/>
      <c r="BI90" s="681"/>
      <c r="BJ90" s="681"/>
    </row>
    <row r="91" spans="4:62" s="674" customFormat="1" ht="13.5" customHeight="1">
      <c r="D91" s="685" t="s">
        <v>462</v>
      </c>
      <c r="E91" s="686"/>
      <c r="F91" s="686"/>
      <c r="G91" s="683"/>
      <c r="H91" s="683"/>
      <c r="I91" s="683"/>
      <c r="J91" s="683"/>
      <c r="K91" s="683"/>
      <c r="L91" s="683"/>
      <c r="M91" s="683"/>
      <c r="N91" s="683"/>
      <c r="O91" s="683"/>
      <c r="P91" s="683"/>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1"/>
      <c r="AQ91" s="681"/>
      <c r="AR91" s="681"/>
      <c r="AS91" s="681"/>
      <c r="AT91" s="681"/>
      <c r="AU91" s="681"/>
      <c r="AV91" s="681"/>
      <c r="AW91" s="681"/>
      <c r="AX91" s="681"/>
      <c r="AY91" s="681"/>
      <c r="AZ91" s="681"/>
      <c r="BA91" s="681"/>
      <c r="BB91" s="681"/>
      <c r="BC91" s="681"/>
      <c r="BD91" s="681"/>
      <c r="BE91" s="681"/>
      <c r="BF91" s="681"/>
      <c r="BG91" s="681"/>
      <c r="BH91" s="681"/>
      <c r="BI91" s="681"/>
      <c r="BJ91" s="681"/>
    </row>
    <row r="92" spans="4:62" s="674" customFormat="1" ht="13.5" customHeight="1">
      <c r="D92" s="685"/>
      <c r="E92" s="687" t="s">
        <v>461</v>
      </c>
      <c r="F92" s="686"/>
      <c r="G92" s="683"/>
      <c r="H92" s="683"/>
      <c r="I92" s="683"/>
      <c r="J92" s="683"/>
      <c r="K92" s="683"/>
      <c r="L92" s="683"/>
      <c r="M92" s="683"/>
      <c r="N92" s="683"/>
      <c r="O92" s="683"/>
      <c r="P92" s="683"/>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1"/>
      <c r="AQ92" s="681"/>
      <c r="AR92" s="681"/>
      <c r="AS92" s="681"/>
      <c r="AT92" s="681"/>
      <c r="AU92" s="681"/>
      <c r="AV92" s="681"/>
      <c r="AW92" s="681"/>
      <c r="AX92" s="681"/>
      <c r="AY92" s="681"/>
      <c r="AZ92" s="681"/>
      <c r="BA92" s="681"/>
      <c r="BB92" s="681"/>
      <c r="BC92" s="681"/>
      <c r="BD92" s="681"/>
      <c r="BE92" s="681"/>
      <c r="BF92" s="681"/>
      <c r="BG92" s="681"/>
      <c r="BH92" s="681"/>
      <c r="BI92" s="681"/>
      <c r="BJ92" s="681"/>
    </row>
    <row r="93" spans="4:62" s="674" customFormat="1" ht="13.5" customHeight="1">
      <c r="D93" s="685"/>
      <c r="E93" s="687" t="s">
        <v>460</v>
      </c>
      <c r="F93" s="686"/>
      <c r="G93" s="683"/>
      <c r="H93" s="683"/>
      <c r="I93" s="683"/>
      <c r="J93" s="683"/>
      <c r="K93" s="683"/>
      <c r="L93" s="683"/>
      <c r="M93" s="683"/>
      <c r="N93" s="683"/>
      <c r="O93" s="683"/>
      <c r="P93" s="683"/>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1"/>
      <c r="AQ93" s="681"/>
      <c r="AR93" s="681"/>
      <c r="AS93" s="681"/>
      <c r="AT93" s="681"/>
      <c r="AU93" s="681"/>
      <c r="AV93" s="681"/>
      <c r="AW93" s="681"/>
      <c r="AX93" s="681"/>
      <c r="AY93" s="681"/>
      <c r="AZ93" s="681"/>
      <c r="BA93" s="681"/>
      <c r="BB93" s="681"/>
      <c r="BC93" s="681"/>
      <c r="BD93" s="681"/>
      <c r="BE93" s="681"/>
      <c r="BF93" s="681"/>
      <c r="BG93" s="681"/>
      <c r="BH93" s="681"/>
      <c r="BI93" s="681"/>
      <c r="BJ93" s="681"/>
    </row>
    <row r="94" spans="4:62" s="674" customFormat="1" ht="13.5" customHeight="1">
      <c r="D94" s="685"/>
      <c r="E94" s="687" t="s">
        <v>459</v>
      </c>
      <c r="F94" s="686"/>
      <c r="G94" s="683"/>
      <c r="H94" s="683"/>
      <c r="I94" s="683"/>
      <c r="J94" s="683"/>
      <c r="K94" s="683"/>
      <c r="L94" s="683"/>
      <c r="M94" s="683"/>
      <c r="N94" s="683"/>
      <c r="O94" s="683"/>
      <c r="P94" s="683"/>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1"/>
      <c r="AQ94" s="681"/>
      <c r="AR94" s="681"/>
      <c r="AS94" s="681"/>
      <c r="AT94" s="681"/>
      <c r="AU94" s="681"/>
      <c r="AV94" s="681"/>
      <c r="AW94" s="681"/>
      <c r="AX94" s="681"/>
      <c r="AY94" s="681"/>
      <c r="AZ94" s="681"/>
      <c r="BA94" s="681"/>
      <c r="BB94" s="681"/>
      <c r="BC94" s="681"/>
      <c r="BD94" s="681"/>
      <c r="BE94" s="681"/>
      <c r="BF94" s="681"/>
      <c r="BG94" s="681"/>
      <c r="BH94" s="681"/>
      <c r="BI94" s="681"/>
      <c r="BJ94" s="681"/>
    </row>
    <row r="95" spans="4:62" s="674" customFormat="1" ht="13.5" customHeight="1">
      <c r="D95" s="685"/>
      <c r="E95" s="687" t="s">
        <v>458</v>
      </c>
      <c r="F95" s="686"/>
      <c r="G95" s="683"/>
      <c r="H95" s="683"/>
      <c r="I95" s="683"/>
      <c r="J95" s="683"/>
      <c r="K95" s="683"/>
      <c r="L95" s="683"/>
      <c r="M95" s="683"/>
      <c r="N95" s="683"/>
      <c r="O95" s="683"/>
      <c r="P95" s="683"/>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1"/>
      <c r="AQ95" s="681"/>
      <c r="AR95" s="681"/>
      <c r="AS95" s="681"/>
      <c r="AT95" s="681"/>
      <c r="AU95" s="681"/>
      <c r="AV95" s="681"/>
      <c r="AW95" s="681"/>
      <c r="AX95" s="681"/>
      <c r="AY95" s="681"/>
      <c r="AZ95" s="681"/>
      <c r="BA95" s="681"/>
      <c r="BB95" s="681"/>
      <c r="BC95" s="681"/>
      <c r="BD95" s="681"/>
      <c r="BE95" s="681"/>
      <c r="BF95" s="681"/>
      <c r="BG95" s="681"/>
      <c r="BH95" s="681"/>
      <c r="BI95" s="681"/>
      <c r="BJ95" s="681"/>
    </row>
    <row r="96" spans="4:62" s="674" customFormat="1" ht="13.5" customHeight="1">
      <c r="D96" s="685"/>
      <c r="E96" s="687" t="s">
        <v>745</v>
      </c>
      <c r="F96" s="687"/>
      <c r="G96" s="681"/>
      <c r="H96" s="681"/>
      <c r="I96" s="681"/>
      <c r="J96" s="681"/>
      <c r="K96" s="681"/>
      <c r="L96" s="681"/>
      <c r="M96" s="681"/>
      <c r="N96" s="681"/>
      <c r="O96" s="681"/>
      <c r="P96" s="681"/>
      <c r="Q96" s="681"/>
      <c r="R96" s="681"/>
      <c r="S96" s="681"/>
      <c r="T96" s="681"/>
      <c r="U96" s="681"/>
      <c r="V96" s="681"/>
      <c r="W96" s="681"/>
      <c r="X96" s="681"/>
      <c r="Y96" s="681"/>
      <c r="Z96" s="681"/>
      <c r="AA96" s="681"/>
      <c r="AB96" s="681"/>
      <c r="AC96" s="681"/>
      <c r="AD96" s="681"/>
      <c r="AE96" s="681"/>
      <c r="AF96" s="681"/>
      <c r="AG96" s="681"/>
      <c r="AH96" s="681"/>
      <c r="AI96" s="681"/>
      <c r="AJ96" s="681"/>
      <c r="AK96" s="681"/>
      <c r="AL96" s="681"/>
      <c r="AM96" s="681"/>
      <c r="AN96" s="681"/>
      <c r="AO96" s="681"/>
      <c r="AP96" s="681"/>
      <c r="AQ96" s="681"/>
      <c r="AR96" s="681"/>
      <c r="AS96" s="681"/>
      <c r="AT96" s="681"/>
      <c r="AU96" s="681"/>
      <c r="AV96" s="681"/>
      <c r="AW96" s="681"/>
      <c r="AX96" s="681"/>
      <c r="AY96" s="681"/>
      <c r="AZ96" s="681"/>
      <c r="BA96" s="681"/>
      <c r="BB96" s="681"/>
      <c r="BC96" s="681"/>
      <c r="BD96" s="681"/>
      <c r="BE96" s="681"/>
      <c r="BF96" s="681"/>
      <c r="BG96" s="681"/>
      <c r="BH96" s="681"/>
      <c r="BI96" s="681"/>
      <c r="BJ96" s="681"/>
    </row>
    <row r="97" spans="4:65" s="674" customFormat="1" ht="13.5" customHeight="1">
      <c r="D97" s="680" t="s">
        <v>457</v>
      </c>
      <c r="E97" s="681"/>
      <c r="F97" s="681"/>
      <c r="G97" s="681"/>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1"/>
      <c r="AY97" s="681"/>
      <c r="AZ97" s="681"/>
      <c r="BA97" s="681"/>
      <c r="BB97" s="681"/>
      <c r="BC97" s="681"/>
      <c r="BD97" s="681"/>
      <c r="BE97" s="681"/>
      <c r="BF97" s="681"/>
      <c r="BG97" s="681"/>
      <c r="BH97" s="681"/>
      <c r="BI97" s="681"/>
      <c r="BJ97" s="681"/>
    </row>
    <row r="98" spans="4:65" s="674" customFormat="1" ht="13.5" customHeight="1">
      <c r="D98" s="682" t="s">
        <v>456</v>
      </c>
      <c r="E98" s="681"/>
      <c r="F98" s="681"/>
      <c r="G98" s="681"/>
      <c r="H98" s="681"/>
      <c r="I98" s="681"/>
      <c r="J98" s="681"/>
      <c r="K98" s="681"/>
      <c r="L98" s="681"/>
      <c r="M98" s="681"/>
      <c r="N98" s="681"/>
      <c r="O98" s="681"/>
      <c r="P98" s="681"/>
      <c r="Q98" s="681"/>
      <c r="R98" s="681"/>
      <c r="S98" s="681"/>
      <c r="T98" s="681"/>
      <c r="U98" s="681"/>
      <c r="V98" s="681"/>
      <c r="W98" s="681"/>
      <c r="X98" s="681"/>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1"/>
      <c r="AY98" s="681"/>
      <c r="AZ98" s="681"/>
      <c r="BA98" s="681"/>
      <c r="BB98" s="681"/>
      <c r="BC98" s="681"/>
      <c r="BD98" s="681"/>
      <c r="BE98" s="681"/>
      <c r="BF98" s="681"/>
      <c r="BG98" s="681"/>
      <c r="BH98" s="681"/>
      <c r="BI98" s="681"/>
      <c r="BJ98" s="681"/>
    </row>
    <row r="99" spans="4:65" s="674" customFormat="1" ht="13.5" customHeight="1">
      <c r="D99" s="682" t="s">
        <v>455</v>
      </c>
      <c r="E99" s="688"/>
      <c r="F99" s="688"/>
      <c r="G99" s="688"/>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1"/>
      <c r="AQ99" s="681"/>
      <c r="AR99" s="681"/>
      <c r="AS99" s="681"/>
      <c r="AT99" s="681"/>
      <c r="AU99" s="681"/>
      <c r="AV99" s="681"/>
      <c r="AW99" s="681"/>
      <c r="AX99" s="681"/>
      <c r="AY99" s="681"/>
      <c r="AZ99" s="681"/>
      <c r="BA99" s="681"/>
      <c r="BB99" s="681"/>
      <c r="BC99" s="681"/>
      <c r="BD99" s="681"/>
      <c r="BE99" s="681"/>
      <c r="BF99" s="681"/>
      <c r="BG99" s="681"/>
      <c r="BH99" s="681"/>
      <c r="BI99" s="681"/>
      <c r="BJ99" s="681"/>
    </row>
    <row r="100" spans="4:65" s="674" customFormat="1" ht="13.5" customHeight="1">
      <c r="D100" s="682" t="s">
        <v>454</v>
      </c>
      <c r="E100" s="688"/>
      <c r="F100" s="688"/>
      <c r="G100" s="688"/>
      <c r="H100" s="688"/>
      <c r="I100" s="688"/>
      <c r="J100" s="688"/>
      <c r="K100" s="688"/>
      <c r="L100" s="688"/>
      <c r="M100" s="688"/>
      <c r="N100" s="688"/>
      <c r="O100" s="688"/>
      <c r="P100" s="688"/>
      <c r="Q100" s="688"/>
      <c r="R100" s="688"/>
      <c r="S100" s="688"/>
      <c r="T100" s="688"/>
      <c r="U100" s="688"/>
      <c r="V100" s="688"/>
      <c r="W100" s="688"/>
      <c r="X100" s="688"/>
      <c r="Y100" s="688"/>
      <c r="Z100" s="688"/>
      <c r="AA100" s="688"/>
      <c r="AB100" s="688"/>
      <c r="AC100" s="688"/>
      <c r="AD100" s="688"/>
      <c r="AE100" s="688"/>
      <c r="AF100" s="688"/>
      <c r="AG100" s="688"/>
      <c r="AH100" s="688"/>
      <c r="AI100" s="688"/>
      <c r="AJ100" s="688"/>
      <c r="AK100" s="688"/>
      <c r="AL100" s="688"/>
      <c r="AM100" s="688"/>
      <c r="AN100" s="688"/>
      <c r="AO100" s="688"/>
      <c r="AP100" s="681"/>
      <c r="AQ100" s="681"/>
      <c r="AR100" s="681"/>
      <c r="AS100" s="681"/>
      <c r="AT100" s="681"/>
      <c r="AU100" s="681"/>
      <c r="AV100" s="681"/>
      <c r="AW100" s="681"/>
      <c r="AX100" s="681"/>
      <c r="AY100" s="681"/>
      <c r="AZ100" s="681"/>
      <c r="BA100" s="681"/>
      <c r="BB100" s="681"/>
      <c r="BC100" s="681"/>
      <c r="BD100" s="681"/>
      <c r="BE100" s="681"/>
      <c r="BF100" s="681"/>
      <c r="BG100" s="681"/>
      <c r="BH100" s="681"/>
      <c r="BI100" s="681"/>
      <c r="BJ100" s="681"/>
    </row>
    <row r="101" spans="4:65" s="674" customFormat="1" ht="13.5" customHeight="1">
      <c r="D101" s="682" t="s">
        <v>453</v>
      </c>
      <c r="E101" s="687"/>
      <c r="F101" s="687"/>
      <c r="G101" s="687"/>
      <c r="H101" s="687"/>
      <c r="I101" s="687"/>
      <c r="J101" s="687"/>
      <c r="K101" s="687"/>
      <c r="L101" s="687"/>
      <c r="M101" s="687"/>
      <c r="N101" s="687"/>
      <c r="O101" s="687"/>
      <c r="P101" s="687"/>
      <c r="Q101" s="687"/>
      <c r="R101" s="687"/>
      <c r="S101" s="687"/>
      <c r="T101" s="687"/>
      <c r="U101" s="687"/>
      <c r="V101" s="687"/>
      <c r="W101" s="687"/>
      <c r="X101" s="687"/>
      <c r="Y101" s="687"/>
      <c r="Z101" s="687"/>
      <c r="AA101" s="687"/>
      <c r="AB101" s="687"/>
      <c r="AC101" s="687"/>
      <c r="AD101" s="687"/>
      <c r="AE101" s="687"/>
      <c r="AF101" s="687"/>
      <c r="AG101" s="687"/>
      <c r="AH101" s="687"/>
      <c r="AI101" s="687"/>
      <c r="AJ101" s="687"/>
      <c r="AK101" s="687"/>
      <c r="AL101" s="687"/>
      <c r="AM101" s="687"/>
      <c r="AN101" s="687"/>
      <c r="AO101" s="687"/>
      <c r="AP101" s="681"/>
      <c r="AQ101" s="681"/>
      <c r="AR101" s="681"/>
      <c r="AS101" s="681"/>
      <c r="AT101" s="681"/>
      <c r="AU101" s="681"/>
      <c r="AV101" s="681"/>
      <c r="AW101" s="681"/>
      <c r="AX101" s="681"/>
      <c r="AY101" s="681"/>
      <c r="AZ101" s="681"/>
      <c r="BA101" s="681"/>
      <c r="BB101" s="681"/>
      <c r="BC101" s="681"/>
      <c r="BD101" s="681"/>
      <c r="BE101" s="681"/>
      <c r="BF101" s="681"/>
      <c r="BG101" s="681"/>
      <c r="BH101" s="681"/>
      <c r="BI101" s="681"/>
      <c r="BJ101" s="681"/>
    </row>
    <row r="102" spans="4:65" s="674" customFormat="1" ht="13.5" customHeight="1">
      <c r="D102" s="684" t="s">
        <v>452</v>
      </c>
      <c r="E102" s="683"/>
      <c r="F102" s="683"/>
      <c r="G102" s="683"/>
      <c r="H102" s="683"/>
      <c r="I102" s="683"/>
      <c r="J102" s="683"/>
      <c r="K102" s="683"/>
      <c r="L102" s="683"/>
      <c r="M102" s="683"/>
      <c r="N102" s="683"/>
      <c r="O102" s="683"/>
      <c r="P102" s="683"/>
      <c r="Q102" s="683"/>
      <c r="R102" s="683"/>
      <c r="S102" s="683"/>
      <c r="T102" s="683"/>
      <c r="U102" s="683"/>
      <c r="V102" s="683"/>
      <c r="W102" s="683"/>
      <c r="X102" s="683"/>
      <c r="Y102" s="683"/>
      <c r="Z102" s="683"/>
      <c r="AA102" s="683"/>
      <c r="AB102" s="683"/>
      <c r="AC102" s="683"/>
      <c r="AD102" s="683"/>
      <c r="AE102" s="683"/>
      <c r="AF102" s="683"/>
      <c r="AG102" s="683"/>
      <c r="AH102" s="683"/>
      <c r="AI102" s="683"/>
      <c r="AJ102" s="683"/>
      <c r="AK102" s="683"/>
      <c r="AL102" s="683"/>
      <c r="AM102" s="683"/>
      <c r="AN102" s="683"/>
      <c r="AO102" s="683"/>
      <c r="AP102" s="681"/>
      <c r="AQ102" s="681"/>
      <c r="AR102" s="681"/>
      <c r="AS102" s="681"/>
      <c r="AT102" s="681"/>
      <c r="AU102" s="681"/>
      <c r="AV102" s="681"/>
      <c r="AW102" s="681"/>
      <c r="AX102" s="681"/>
      <c r="AY102" s="681"/>
      <c r="AZ102" s="681"/>
      <c r="BA102" s="681"/>
      <c r="BB102" s="681"/>
      <c r="BC102" s="681"/>
      <c r="BD102" s="681"/>
      <c r="BE102" s="681"/>
      <c r="BF102" s="681"/>
      <c r="BG102" s="681"/>
      <c r="BH102" s="681"/>
      <c r="BI102" s="681"/>
      <c r="BJ102" s="681"/>
    </row>
    <row r="103" spans="4:65" s="674" customFormat="1" ht="13.5" customHeight="1">
      <c r="D103" s="684" t="s">
        <v>451</v>
      </c>
      <c r="E103" s="683"/>
      <c r="F103" s="683"/>
      <c r="G103" s="683"/>
      <c r="H103" s="683"/>
      <c r="I103" s="683"/>
      <c r="J103" s="683"/>
      <c r="K103" s="683"/>
      <c r="L103" s="683"/>
      <c r="M103" s="683"/>
      <c r="N103" s="683"/>
      <c r="O103" s="683"/>
      <c r="P103" s="683"/>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1"/>
      <c r="AQ103" s="681"/>
      <c r="AR103" s="681"/>
      <c r="AS103" s="681"/>
      <c r="AT103" s="681"/>
      <c r="AU103" s="681"/>
      <c r="AV103" s="681"/>
      <c r="AW103" s="681"/>
      <c r="AX103" s="681"/>
      <c r="AY103" s="681"/>
      <c r="AZ103" s="681"/>
      <c r="BA103" s="681"/>
      <c r="BB103" s="681"/>
      <c r="BC103" s="681"/>
      <c r="BD103" s="681"/>
      <c r="BE103" s="681"/>
      <c r="BF103" s="681"/>
      <c r="BG103" s="681"/>
      <c r="BH103" s="681"/>
      <c r="BI103" s="681"/>
      <c r="BJ103" s="681"/>
    </row>
    <row r="104" spans="4:65" s="674" customFormat="1" ht="13.5" customHeight="1">
      <c r="D104" s="682" t="s">
        <v>450</v>
      </c>
      <c r="E104" s="682"/>
      <c r="F104" s="682"/>
      <c r="G104" s="682"/>
      <c r="H104" s="682"/>
      <c r="I104" s="682"/>
      <c r="J104" s="682"/>
      <c r="K104" s="682"/>
      <c r="L104" s="682"/>
      <c r="M104" s="682"/>
      <c r="N104" s="682"/>
      <c r="O104" s="682"/>
      <c r="P104" s="682"/>
      <c r="Q104" s="682"/>
      <c r="R104" s="682"/>
      <c r="S104" s="682"/>
      <c r="T104" s="682"/>
      <c r="U104" s="682"/>
      <c r="V104" s="682"/>
      <c r="W104" s="682"/>
      <c r="X104" s="682"/>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2"/>
      <c r="AY104" s="682"/>
      <c r="AZ104" s="682"/>
      <c r="BA104" s="682"/>
      <c r="BB104" s="682"/>
      <c r="BC104" s="682"/>
      <c r="BD104" s="682"/>
      <c r="BE104" s="682"/>
      <c r="BF104" s="682"/>
      <c r="BG104" s="682"/>
      <c r="BH104" s="682"/>
      <c r="BI104" s="682"/>
      <c r="BJ104" s="682"/>
      <c r="BK104" s="675"/>
      <c r="BL104" s="675"/>
      <c r="BM104" s="675"/>
    </row>
    <row r="105" spans="4:65" s="674" customFormat="1" ht="13.5" customHeight="1">
      <c r="D105" s="688" t="s">
        <v>449</v>
      </c>
      <c r="E105" s="689"/>
      <c r="F105" s="689"/>
      <c r="G105" s="689"/>
      <c r="H105" s="689"/>
      <c r="I105" s="689"/>
      <c r="J105" s="689"/>
      <c r="K105" s="689"/>
      <c r="L105" s="689"/>
      <c r="M105" s="689"/>
      <c r="N105" s="689"/>
      <c r="O105" s="689"/>
      <c r="P105" s="689"/>
      <c r="Q105" s="689"/>
      <c r="R105" s="689"/>
      <c r="S105" s="689"/>
      <c r="T105" s="689"/>
      <c r="U105" s="689"/>
      <c r="V105" s="689"/>
      <c r="W105" s="689"/>
      <c r="X105" s="689"/>
      <c r="Y105" s="689"/>
      <c r="Z105" s="689"/>
      <c r="AA105" s="689"/>
      <c r="AB105" s="689"/>
      <c r="AC105" s="689"/>
      <c r="AD105" s="689"/>
      <c r="AE105" s="689"/>
      <c r="AF105" s="689"/>
      <c r="AG105" s="689"/>
      <c r="AH105" s="689"/>
      <c r="AI105" s="689"/>
      <c r="AJ105" s="689"/>
      <c r="AK105" s="689"/>
      <c r="AL105" s="689"/>
      <c r="AM105" s="689"/>
      <c r="AN105" s="689"/>
      <c r="AO105" s="689"/>
      <c r="AP105" s="689"/>
      <c r="AQ105" s="689"/>
      <c r="AR105" s="689"/>
      <c r="AS105" s="689"/>
      <c r="AT105" s="689"/>
      <c r="AU105" s="689"/>
      <c r="AV105" s="689"/>
      <c r="AW105" s="689"/>
      <c r="AX105" s="689"/>
      <c r="AY105" s="689"/>
      <c r="AZ105" s="689"/>
      <c r="BA105" s="689"/>
      <c r="BB105" s="689"/>
      <c r="BC105" s="689"/>
      <c r="BD105" s="689"/>
      <c r="BE105" s="689"/>
      <c r="BF105" s="689"/>
      <c r="BG105" s="689"/>
      <c r="BH105" s="689"/>
      <c r="BI105" s="689"/>
      <c r="BJ105" s="689"/>
      <c r="BK105" s="677"/>
      <c r="BL105" s="677"/>
    </row>
    <row r="106" spans="4:65" s="674" customFormat="1" ht="13.5" customHeight="1">
      <c r="D106" s="688" t="s">
        <v>448</v>
      </c>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8"/>
      <c r="AY106" s="688"/>
      <c r="AZ106" s="688"/>
      <c r="BA106" s="688"/>
      <c r="BB106" s="688"/>
      <c r="BC106" s="688"/>
      <c r="BD106" s="688"/>
      <c r="BE106" s="688"/>
      <c r="BF106" s="688"/>
      <c r="BG106" s="688"/>
      <c r="BH106" s="688"/>
      <c r="BI106" s="688"/>
      <c r="BJ106" s="688"/>
      <c r="BK106" s="676"/>
      <c r="BL106" s="676"/>
    </row>
    <row r="107" spans="4:65" s="674" customFormat="1" ht="13.5" customHeight="1">
      <c r="D107" s="682" t="s">
        <v>447</v>
      </c>
      <c r="E107" s="690"/>
      <c r="F107" s="682"/>
      <c r="G107" s="682"/>
      <c r="H107" s="682"/>
      <c r="I107" s="682"/>
      <c r="J107" s="682"/>
      <c r="K107" s="682"/>
      <c r="L107" s="682"/>
      <c r="M107" s="682"/>
      <c r="N107" s="682"/>
      <c r="O107" s="682"/>
      <c r="P107" s="682"/>
      <c r="Q107" s="682"/>
      <c r="R107" s="682"/>
      <c r="S107" s="682"/>
      <c r="T107" s="682"/>
      <c r="U107" s="682"/>
      <c r="V107" s="682"/>
      <c r="W107" s="682"/>
      <c r="X107" s="682"/>
      <c r="Y107" s="682"/>
      <c r="Z107" s="682"/>
      <c r="AA107" s="682"/>
      <c r="AB107" s="682"/>
      <c r="AC107" s="682"/>
      <c r="AD107" s="682"/>
      <c r="AE107" s="682"/>
      <c r="AF107" s="682"/>
      <c r="AG107" s="682"/>
      <c r="AH107" s="682"/>
      <c r="AI107" s="682"/>
      <c r="AJ107" s="682"/>
      <c r="AK107" s="682"/>
      <c r="AL107" s="682"/>
      <c r="AM107" s="682"/>
      <c r="AN107" s="682"/>
      <c r="AO107" s="682"/>
      <c r="AP107" s="682"/>
      <c r="AQ107" s="682"/>
      <c r="AR107" s="682"/>
      <c r="AS107" s="682"/>
      <c r="AT107" s="682"/>
      <c r="AU107" s="682"/>
      <c r="AV107" s="682"/>
      <c r="AW107" s="682"/>
      <c r="AX107" s="682"/>
      <c r="AY107" s="682"/>
      <c r="AZ107" s="682"/>
      <c r="BA107" s="682"/>
      <c r="BB107" s="682"/>
      <c r="BC107" s="682"/>
      <c r="BD107" s="682"/>
      <c r="BE107" s="682"/>
      <c r="BF107" s="682"/>
      <c r="BG107" s="682"/>
      <c r="BH107" s="682"/>
      <c r="BI107" s="682"/>
      <c r="BJ107" s="682"/>
      <c r="BK107" s="675"/>
      <c r="BL107" s="675"/>
    </row>
    <row r="108" spans="4:65" s="674" customFormat="1" ht="13.5" customHeight="1">
      <c r="D108" s="682" t="s">
        <v>446</v>
      </c>
      <c r="E108" s="690"/>
      <c r="F108" s="681"/>
      <c r="G108" s="690"/>
      <c r="H108" s="690"/>
      <c r="I108" s="690"/>
      <c r="J108" s="690"/>
      <c r="K108" s="690"/>
      <c r="L108" s="690"/>
      <c r="M108" s="690"/>
      <c r="N108" s="690"/>
      <c r="O108" s="690"/>
      <c r="P108" s="690"/>
      <c r="Q108" s="690"/>
      <c r="R108" s="690"/>
      <c r="S108" s="690"/>
      <c r="T108" s="690"/>
      <c r="U108" s="690"/>
      <c r="V108" s="690"/>
      <c r="W108" s="690"/>
      <c r="X108" s="690"/>
      <c r="Y108" s="690"/>
      <c r="Z108" s="690"/>
      <c r="AA108" s="690"/>
      <c r="AB108" s="690"/>
      <c r="AC108" s="690"/>
      <c r="AD108" s="690"/>
      <c r="AE108" s="690"/>
      <c r="AF108" s="690"/>
      <c r="AG108" s="690"/>
      <c r="AH108" s="690"/>
      <c r="AI108" s="690"/>
      <c r="AJ108" s="690"/>
      <c r="AK108" s="690"/>
      <c r="AL108" s="690"/>
      <c r="AM108" s="690"/>
      <c r="AN108" s="690"/>
      <c r="AO108" s="690"/>
      <c r="AP108" s="690"/>
      <c r="AQ108" s="690"/>
      <c r="AR108" s="690"/>
      <c r="AS108" s="690"/>
      <c r="AT108" s="690"/>
      <c r="AU108" s="690"/>
      <c r="AV108" s="690"/>
      <c r="AW108" s="690"/>
      <c r="AX108" s="690"/>
      <c r="AY108" s="690"/>
      <c r="AZ108" s="690"/>
      <c r="BA108" s="690"/>
      <c r="BB108" s="690"/>
      <c r="BC108" s="690"/>
      <c r="BD108" s="690"/>
      <c r="BE108" s="690"/>
      <c r="BF108" s="690"/>
      <c r="BG108" s="690"/>
      <c r="BH108" s="690"/>
      <c r="BI108" s="690"/>
      <c r="BJ108" s="690"/>
      <c r="BK108" s="678"/>
      <c r="BL108" s="678"/>
    </row>
    <row r="109" spans="4:65" s="674" customFormat="1" ht="13.5" customHeight="1">
      <c r="D109" s="682" t="s">
        <v>445</v>
      </c>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2"/>
      <c r="AE109" s="682"/>
      <c r="AF109" s="682"/>
      <c r="AG109" s="682"/>
      <c r="AH109" s="682"/>
      <c r="AI109" s="682"/>
      <c r="AJ109" s="682"/>
      <c r="AK109" s="682"/>
      <c r="AL109" s="682"/>
      <c r="AM109" s="682"/>
      <c r="AN109" s="682"/>
      <c r="AO109" s="682"/>
      <c r="AP109" s="682"/>
      <c r="AQ109" s="682"/>
      <c r="AR109" s="682"/>
      <c r="AS109" s="682"/>
      <c r="AT109" s="682"/>
      <c r="AU109" s="682"/>
      <c r="AV109" s="682"/>
      <c r="AW109" s="682"/>
      <c r="AX109" s="682"/>
      <c r="AY109" s="682"/>
      <c r="AZ109" s="682"/>
      <c r="BA109" s="682"/>
      <c r="BB109" s="682"/>
      <c r="BC109" s="682"/>
      <c r="BD109" s="682"/>
      <c r="BE109" s="682"/>
      <c r="BF109" s="682"/>
      <c r="BG109" s="682"/>
      <c r="BH109" s="682"/>
      <c r="BI109" s="682"/>
      <c r="BJ109" s="682"/>
      <c r="BK109" s="675"/>
      <c r="BL109" s="675"/>
    </row>
    <row r="110" spans="4:65" s="674" customFormat="1" ht="13.5" customHeight="1">
      <c r="D110" s="688" t="s">
        <v>444</v>
      </c>
      <c r="E110" s="690"/>
      <c r="F110" s="690"/>
      <c r="G110" s="690"/>
      <c r="H110" s="690"/>
      <c r="I110" s="690"/>
      <c r="J110" s="690"/>
      <c r="K110" s="690"/>
      <c r="L110" s="690"/>
      <c r="M110" s="690"/>
      <c r="N110" s="690"/>
      <c r="O110" s="690"/>
      <c r="P110" s="690"/>
      <c r="Q110" s="690"/>
      <c r="R110" s="690"/>
      <c r="S110" s="690"/>
      <c r="T110" s="690"/>
      <c r="U110" s="690"/>
      <c r="V110" s="690"/>
      <c r="W110" s="690"/>
      <c r="X110" s="690"/>
      <c r="Y110" s="690"/>
      <c r="Z110" s="690"/>
      <c r="AA110" s="690"/>
      <c r="AB110" s="690"/>
      <c r="AC110" s="690"/>
      <c r="AD110" s="690"/>
      <c r="AE110" s="690"/>
      <c r="AF110" s="690"/>
      <c r="AG110" s="690"/>
      <c r="AH110" s="690"/>
      <c r="AI110" s="690"/>
      <c r="AJ110" s="690"/>
      <c r="AK110" s="690"/>
      <c r="AL110" s="690"/>
      <c r="AM110" s="690"/>
      <c r="AN110" s="690"/>
      <c r="AO110" s="690"/>
      <c r="AP110" s="690"/>
      <c r="AQ110" s="690"/>
      <c r="AR110" s="690"/>
      <c r="AS110" s="690"/>
      <c r="AT110" s="690"/>
      <c r="AU110" s="690"/>
      <c r="AV110" s="690"/>
      <c r="AW110" s="690"/>
      <c r="AX110" s="690"/>
      <c r="AY110" s="690"/>
      <c r="AZ110" s="690"/>
      <c r="BA110" s="690"/>
      <c r="BB110" s="690"/>
      <c r="BC110" s="690"/>
      <c r="BD110" s="690"/>
      <c r="BE110" s="690"/>
      <c r="BF110" s="690"/>
      <c r="BG110" s="690"/>
      <c r="BH110" s="690"/>
      <c r="BI110" s="690"/>
      <c r="BJ110" s="690"/>
      <c r="BK110" s="678"/>
      <c r="BL110" s="678"/>
    </row>
    <row r="111" spans="4:65" s="674" customFormat="1" ht="13.5" customHeight="1">
      <c r="D111" s="688" t="s">
        <v>723</v>
      </c>
      <c r="E111" s="690"/>
      <c r="F111" s="690"/>
      <c r="G111" s="690"/>
      <c r="H111" s="690"/>
      <c r="I111" s="690"/>
      <c r="J111" s="690"/>
      <c r="K111" s="690"/>
      <c r="L111" s="690"/>
      <c r="M111" s="690"/>
      <c r="N111" s="690"/>
      <c r="O111" s="690"/>
      <c r="P111" s="690"/>
      <c r="Q111" s="690"/>
      <c r="R111" s="690"/>
      <c r="S111" s="690"/>
      <c r="T111" s="690"/>
      <c r="U111" s="690"/>
      <c r="V111" s="690"/>
      <c r="W111" s="690"/>
      <c r="X111" s="690"/>
      <c r="Y111" s="690"/>
      <c r="Z111" s="690"/>
      <c r="AA111" s="690"/>
      <c r="AB111" s="690"/>
      <c r="AC111" s="690"/>
      <c r="AD111" s="690"/>
      <c r="AE111" s="690"/>
      <c r="AF111" s="690"/>
      <c r="AG111" s="690"/>
      <c r="AH111" s="690"/>
      <c r="AI111" s="690"/>
      <c r="AJ111" s="690"/>
      <c r="AK111" s="690"/>
      <c r="AL111" s="690"/>
      <c r="AM111" s="690"/>
      <c r="AN111" s="690"/>
      <c r="AO111" s="690"/>
      <c r="AP111" s="690"/>
      <c r="AQ111" s="690"/>
      <c r="AR111" s="690"/>
      <c r="AS111" s="690"/>
      <c r="AT111" s="690"/>
      <c r="AU111" s="690"/>
      <c r="AV111" s="690"/>
      <c r="AW111" s="690"/>
      <c r="AX111" s="690"/>
      <c r="AY111" s="690"/>
      <c r="AZ111" s="690"/>
      <c r="BA111" s="690"/>
      <c r="BB111" s="690"/>
      <c r="BC111" s="690"/>
      <c r="BD111" s="690"/>
      <c r="BE111" s="690"/>
      <c r="BF111" s="690"/>
      <c r="BG111" s="690"/>
      <c r="BH111" s="690"/>
      <c r="BI111" s="690"/>
      <c r="BJ111" s="690"/>
      <c r="BK111" s="678"/>
      <c r="BL111" s="678"/>
    </row>
    <row r="112" spans="4:65" s="674" customFormat="1" ht="13.5" customHeight="1">
      <c r="D112" s="683" t="s">
        <v>443</v>
      </c>
      <c r="E112" s="687"/>
      <c r="F112" s="687"/>
      <c r="G112" s="687"/>
      <c r="H112" s="687"/>
      <c r="I112" s="687"/>
      <c r="J112" s="687"/>
      <c r="K112" s="687"/>
      <c r="L112" s="687"/>
      <c r="M112" s="687"/>
      <c r="N112" s="687"/>
      <c r="O112" s="687"/>
      <c r="P112" s="687"/>
      <c r="Q112" s="687"/>
      <c r="R112" s="687"/>
      <c r="S112" s="687"/>
      <c r="T112" s="687"/>
      <c r="U112" s="687"/>
      <c r="V112" s="687"/>
      <c r="W112" s="687"/>
      <c r="X112" s="687"/>
      <c r="Y112" s="687"/>
      <c r="Z112" s="687"/>
      <c r="AA112" s="687"/>
      <c r="AB112" s="687"/>
      <c r="AC112" s="687"/>
      <c r="AD112" s="687"/>
      <c r="AE112" s="687"/>
      <c r="AF112" s="687"/>
      <c r="AG112" s="687"/>
      <c r="AH112" s="687"/>
      <c r="AI112" s="687"/>
      <c r="AJ112" s="687"/>
      <c r="AK112" s="687"/>
      <c r="AL112" s="687"/>
      <c r="AM112" s="687"/>
      <c r="AN112" s="687"/>
      <c r="AO112" s="687"/>
      <c r="AP112" s="687"/>
      <c r="AQ112" s="681"/>
      <c r="AR112" s="681"/>
      <c r="AS112" s="681"/>
      <c r="AT112" s="681"/>
      <c r="AU112" s="681"/>
      <c r="AV112" s="681"/>
      <c r="AW112" s="681"/>
      <c r="AX112" s="681"/>
      <c r="AY112" s="681"/>
      <c r="AZ112" s="681"/>
      <c r="BA112" s="681"/>
      <c r="BB112" s="681"/>
      <c r="BC112" s="681"/>
      <c r="BD112" s="681"/>
      <c r="BE112" s="681"/>
      <c r="BF112" s="681"/>
      <c r="BG112" s="681"/>
      <c r="BH112" s="681"/>
      <c r="BI112" s="681"/>
      <c r="BJ112" s="681"/>
    </row>
    <row r="113" spans="4:65" s="674" customFormat="1" ht="13.5" customHeight="1">
      <c r="D113" s="683" t="s">
        <v>442</v>
      </c>
      <c r="E113" s="687"/>
      <c r="F113" s="687"/>
      <c r="G113" s="687"/>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7"/>
      <c r="AL113" s="687"/>
      <c r="AM113" s="687"/>
      <c r="AN113" s="687"/>
      <c r="AO113" s="687"/>
      <c r="AP113" s="687"/>
      <c r="AQ113" s="681"/>
      <c r="AR113" s="681"/>
      <c r="AS113" s="681"/>
      <c r="AT113" s="681"/>
      <c r="AU113" s="681"/>
      <c r="AV113" s="681"/>
      <c r="AW113" s="681"/>
      <c r="AX113" s="681"/>
      <c r="AY113" s="681"/>
      <c r="AZ113" s="681"/>
      <c r="BA113" s="681"/>
      <c r="BB113" s="681"/>
      <c r="BC113" s="681"/>
      <c r="BD113" s="681"/>
      <c r="BE113" s="681"/>
      <c r="BF113" s="681"/>
      <c r="BG113" s="681"/>
      <c r="BH113" s="681"/>
      <c r="BI113" s="681"/>
      <c r="BJ113" s="681"/>
    </row>
    <row r="114" spans="4:65" s="674" customFormat="1" ht="13.5" customHeight="1">
      <c r="D114" s="683" t="s">
        <v>441</v>
      </c>
      <c r="E114" s="687"/>
      <c r="F114" s="687"/>
      <c r="G114" s="687"/>
      <c r="H114" s="687"/>
      <c r="I114" s="687"/>
      <c r="J114" s="687"/>
      <c r="K114" s="687"/>
      <c r="L114" s="687"/>
      <c r="M114" s="687"/>
      <c r="N114" s="687"/>
      <c r="O114" s="687"/>
      <c r="P114" s="687"/>
      <c r="Q114" s="687"/>
      <c r="R114" s="687"/>
      <c r="S114" s="687"/>
      <c r="T114" s="687"/>
      <c r="U114" s="687"/>
      <c r="V114" s="687"/>
      <c r="W114" s="687"/>
      <c r="X114" s="687"/>
      <c r="Y114" s="687"/>
      <c r="Z114" s="687"/>
      <c r="AA114" s="687"/>
      <c r="AB114" s="687"/>
      <c r="AC114" s="687"/>
      <c r="AD114" s="687"/>
      <c r="AE114" s="687"/>
      <c r="AF114" s="687"/>
      <c r="AG114" s="687"/>
      <c r="AH114" s="687"/>
      <c r="AI114" s="687"/>
      <c r="AJ114" s="687"/>
      <c r="AK114" s="687"/>
      <c r="AL114" s="687"/>
      <c r="AM114" s="687"/>
      <c r="AN114" s="687"/>
      <c r="AO114" s="687"/>
      <c r="AP114" s="687"/>
      <c r="AQ114" s="681"/>
      <c r="AR114" s="681"/>
      <c r="AS114" s="681"/>
      <c r="AT114" s="681"/>
      <c r="AU114" s="681"/>
      <c r="AV114" s="681"/>
      <c r="AW114" s="681"/>
      <c r="AX114" s="681"/>
      <c r="AY114" s="681"/>
      <c r="AZ114" s="681"/>
      <c r="BA114" s="681"/>
      <c r="BB114" s="681"/>
      <c r="BC114" s="681"/>
      <c r="BD114" s="681"/>
      <c r="BE114" s="681"/>
      <c r="BF114" s="681"/>
      <c r="BG114" s="681"/>
      <c r="BH114" s="681"/>
      <c r="BI114" s="681"/>
      <c r="BJ114" s="681"/>
    </row>
    <row r="115" spans="4:65" s="674" customFormat="1" ht="13.5" customHeight="1">
      <c r="D115" s="683" t="s">
        <v>440</v>
      </c>
      <c r="E115" s="687"/>
      <c r="F115" s="687"/>
      <c r="G115" s="687"/>
      <c r="H115" s="687"/>
      <c r="I115" s="687"/>
      <c r="J115" s="687"/>
      <c r="K115" s="687"/>
      <c r="L115" s="687"/>
      <c r="M115" s="687"/>
      <c r="N115" s="687"/>
      <c r="O115" s="687"/>
      <c r="P115" s="687"/>
      <c r="Q115" s="687"/>
      <c r="R115" s="687"/>
      <c r="S115" s="687"/>
      <c r="T115" s="687"/>
      <c r="U115" s="687"/>
      <c r="V115" s="687"/>
      <c r="W115" s="687"/>
      <c r="X115" s="687"/>
      <c r="Y115" s="687"/>
      <c r="Z115" s="687"/>
      <c r="AA115" s="687"/>
      <c r="AB115" s="687"/>
      <c r="AC115" s="687"/>
      <c r="AD115" s="687"/>
      <c r="AE115" s="687"/>
      <c r="AF115" s="687"/>
      <c r="AG115" s="687"/>
      <c r="AH115" s="687"/>
      <c r="AI115" s="687"/>
      <c r="AJ115" s="687"/>
      <c r="AK115" s="687"/>
      <c r="AL115" s="687"/>
      <c r="AM115" s="687"/>
      <c r="AN115" s="687"/>
      <c r="AO115" s="687"/>
      <c r="AP115" s="69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row>
    <row r="116" spans="4:65" s="679" customFormat="1" ht="13.5" customHeight="1">
      <c r="D116" s="683" t="s">
        <v>223</v>
      </c>
      <c r="E116" s="687"/>
      <c r="F116" s="687"/>
      <c r="G116" s="687"/>
      <c r="H116" s="687"/>
      <c r="I116" s="687"/>
      <c r="J116" s="687"/>
      <c r="K116" s="687"/>
      <c r="L116" s="687"/>
      <c r="M116" s="687"/>
      <c r="N116" s="687"/>
      <c r="O116" s="687"/>
      <c r="P116" s="687"/>
      <c r="Q116" s="687"/>
      <c r="R116" s="687"/>
      <c r="S116" s="687"/>
      <c r="T116" s="687"/>
      <c r="U116" s="687"/>
      <c r="V116" s="687"/>
      <c r="W116" s="687"/>
      <c r="X116" s="687"/>
      <c r="Y116" s="687"/>
      <c r="Z116" s="687"/>
      <c r="AA116" s="687"/>
      <c r="AB116" s="687"/>
      <c r="AC116" s="687"/>
      <c r="AD116" s="687"/>
      <c r="AE116" s="687"/>
      <c r="AF116" s="687"/>
      <c r="AG116" s="687"/>
      <c r="AH116" s="687"/>
      <c r="AI116" s="687"/>
      <c r="AJ116" s="687"/>
      <c r="AK116" s="687"/>
      <c r="AL116" s="687"/>
      <c r="AM116" s="687"/>
      <c r="AN116" s="687"/>
      <c r="AO116" s="687"/>
      <c r="AP116" s="69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74"/>
      <c r="BL116" s="674"/>
      <c r="BM116" s="674"/>
    </row>
    <row r="117" spans="4:65" s="674" customFormat="1" ht="13.5" customHeight="1">
      <c r="D117" s="683" t="s">
        <v>439</v>
      </c>
      <c r="E117" s="687"/>
      <c r="F117" s="687"/>
      <c r="G117" s="687"/>
      <c r="H117" s="687"/>
      <c r="I117" s="687"/>
      <c r="J117" s="687"/>
      <c r="K117" s="687"/>
      <c r="L117" s="687"/>
      <c r="M117" s="687"/>
      <c r="N117" s="687"/>
      <c r="O117" s="687"/>
      <c r="P117" s="687"/>
      <c r="Q117" s="687"/>
      <c r="R117" s="687"/>
      <c r="S117" s="687"/>
      <c r="T117" s="687"/>
      <c r="U117" s="687"/>
      <c r="V117" s="687"/>
      <c r="W117" s="687"/>
      <c r="X117" s="687"/>
      <c r="Y117" s="687"/>
      <c r="Z117" s="687"/>
      <c r="AA117" s="687"/>
      <c r="AB117" s="687"/>
      <c r="AC117" s="687"/>
      <c r="AD117" s="687"/>
      <c r="AE117" s="687"/>
      <c r="AF117" s="687"/>
      <c r="AG117" s="687"/>
      <c r="AH117" s="687"/>
      <c r="AI117" s="687"/>
      <c r="AJ117" s="687"/>
      <c r="AK117" s="687"/>
      <c r="AL117" s="687"/>
      <c r="AM117" s="687"/>
      <c r="AN117" s="687"/>
      <c r="AO117" s="687"/>
      <c r="AP117" s="69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row>
    <row r="118" spans="4:65" s="674" customFormat="1" ht="13.5" customHeight="1">
      <c r="D118" s="683" t="s">
        <v>438</v>
      </c>
      <c r="E118" s="687"/>
      <c r="F118" s="687"/>
      <c r="G118" s="687"/>
      <c r="H118" s="687"/>
      <c r="I118" s="687"/>
      <c r="J118" s="687"/>
      <c r="K118" s="687"/>
      <c r="L118" s="687"/>
      <c r="M118" s="687"/>
      <c r="N118" s="687"/>
      <c r="O118" s="687"/>
      <c r="P118" s="687"/>
      <c r="Q118" s="687"/>
      <c r="R118" s="687"/>
      <c r="S118" s="687"/>
      <c r="T118" s="687"/>
      <c r="U118" s="687"/>
      <c r="V118" s="687"/>
      <c r="W118" s="687"/>
      <c r="X118" s="687"/>
      <c r="Y118" s="687"/>
      <c r="Z118" s="687"/>
      <c r="AA118" s="687"/>
      <c r="AB118" s="687"/>
      <c r="AC118" s="687"/>
      <c r="AD118" s="687"/>
      <c r="AE118" s="687"/>
      <c r="AF118" s="687"/>
      <c r="AG118" s="687"/>
      <c r="AH118" s="687"/>
      <c r="AI118" s="687"/>
      <c r="AJ118" s="687"/>
      <c r="AK118" s="687"/>
      <c r="AL118" s="687"/>
      <c r="AM118" s="687"/>
      <c r="AN118" s="687"/>
      <c r="AO118" s="687"/>
      <c r="AP118" s="691"/>
      <c r="AQ118" s="681"/>
      <c r="AR118" s="681"/>
      <c r="AS118" s="681"/>
      <c r="AT118" s="681"/>
      <c r="AU118" s="681"/>
      <c r="AV118" s="681"/>
      <c r="AW118" s="681"/>
      <c r="AX118" s="681"/>
      <c r="AY118" s="681"/>
      <c r="AZ118" s="681"/>
      <c r="BA118" s="681"/>
      <c r="BB118" s="681"/>
      <c r="BC118" s="681"/>
      <c r="BD118" s="681"/>
      <c r="BE118" s="681"/>
      <c r="BF118" s="681"/>
      <c r="BG118" s="681"/>
      <c r="BH118" s="681"/>
      <c r="BI118" s="681"/>
      <c r="BJ118" s="681"/>
    </row>
    <row r="119" spans="4:65" s="674" customFormat="1" ht="13.5" customHeight="1">
      <c r="D119" s="683" t="s">
        <v>437</v>
      </c>
      <c r="E119" s="687"/>
      <c r="F119" s="687"/>
      <c r="G119" s="687"/>
      <c r="H119" s="687"/>
      <c r="I119" s="687"/>
      <c r="J119" s="687"/>
      <c r="K119" s="687"/>
      <c r="L119" s="687"/>
      <c r="M119" s="687"/>
      <c r="N119" s="687"/>
      <c r="O119" s="687"/>
      <c r="P119" s="687"/>
      <c r="Q119" s="687"/>
      <c r="R119" s="687"/>
      <c r="S119" s="687"/>
      <c r="T119" s="687"/>
      <c r="U119" s="687"/>
      <c r="V119" s="687"/>
      <c r="W119" s="687"/>
      <c r="X119" s="687"/>
      <c r="Y119" s="687"/>
      <c r="Z119" s="687"/>
      <c r="AA119" s="687"/>
      <c r="AB119" s="687"/>
      <c r="AC119" s="687"/>
      <c r="AD119" s="687"/>
      <c r="AE119" s="687"/>
      <c r="AF119" s="687"/>
      <c r="AG119" s="687"/>
      <c r="AH119" s="687"/>
      <c r="AI119" s="687"/>
      <c r="AJ119" s="687"/>
      <c r="AK119" s="687"/>
      <c r="AL119" s="687"/>
      <c r="AM119" s="687"/>
      <c r="AN119" s="687"/>
      <c r="AO119" s="687"/>
      <c r="AP119" s="691"/>
      <c r="AQ119" s="681"/>
      <c r="AR119" s="681"/>
      <c r="AS119" s="681"/>
      <c r="AT119" s="681"/>
      <c r="AU119" s="681"/>
      <c r="AV119" s="681"/>
      <c r="AW119" s="681"/>
      <c r="AX119" s="681"/>
      <c r="AY119" s="681"/>
      <c r="AZ119" s="681"/>
      <c r="BA119" s="681"/>
      <c r="BB119" s="681"/>
      <c r="BC119" s="681"/>
      <c r="BD119" s="681"/>
      <c r="BE119" s="681"/>
      <c r="BF119" s="681"/>
      <c r="BG119" s="681"/>
      <c r="BH119" s="681"/>
      <c r="BI119" s="681"/>
      <c r="BJ119" s="681"/>
    </row>
    <row r="120" spans="4:65" s="674" customFormat="1" ht="13.5" customHeight="1">
      <c r="D120" s="683" t="s">
        <v>436</v>
      </c>
      <c r="E120" s="687"/>
      <c r="F120" s="687"/>
      <c r="G120" s="687"/>
      <c r="H120" s="687"/>
      <c r="I120" s="687"/>
      <c r="J120" s="687"/>
      <c r="K120" s="687"/>
      <c r="L120" s="687"/>
      <c r="M120" s="687"/>
      <c r="N120" s="687"/>
      <c r="O120" s="687"/>
      <c r="P120" s="687"/>
      <c r="Q120" s="687"/>
      <c r="R120" s="687"/>
      <c r="S120" s="687"/>
      <c r="T120" s="687"/>
      <c r="U120" s="687"/>
      <c r="V120" s="687"/>
      <c r="W120" s="687"/>
      <c r="X120" s="687"/>
      <c r="Y120" s="687"/>
      <c r="Z120" s="687"/>
      <c r="AA120" s="687"/>
      <c r="AB120" s="687"/>
      <c r="AC120" s="687"/>
      <c r="AD120" s="687"/>
      <c r="AE120" s="687"/>
      <c r="AF120" s="687"/>
      <c r="AG120" s="687"/>
      <c r="AH120" s="687"/>
      <c r="AI120" s="687"/>
      <c r="AJ120" s="687"/>
      <c r="AK120" s="687"/>
      <c r="AL120" s="687"/>
      <c r="AM120" s="687"/>
      <c r="AN120" s="687"/>
      <c r="AO120" s="687"/>
      <c r="AP120" s="691"/>
      <c r="AQ120" s="681"/>
      <c r="AR120" s="681"/>
      <c r="AS120" s="681"/>
      <c r="AT120" s="681"/>
      <c r="AU120" s="681"/>
      <c r="AV120" s="681"/>
      <c r="AW120" s="681"/>
      <c r="AX120" s="681"/>
      <c r="AY120" s="681"/>
      <c r="AZ120" s="681"/>
      <c r="BA120" s="681"/>
      <c r="BB120" s="681"/>
      <c r="BC120" s="681"/>
      <c r="BD120" s="681"/>
      <c r="BE120" s="681"/>
      <c r="BF120" s="681"/>
      <c r="BG120" s="681"/>
      <c r="BH120" s="681"/>
      <c r="BI120" s="681"/>
      <c r="BJ120" s="681"/>
    </row>
    <row r="121" spans="4:65" s="674" customFormat="1" ht="13.5" customHeight="1">
      <c r="D121" s="683" t="s">
        <v>435</v>
      </c>
      <c r="E121" s="687"/>
      <c r="F121" s="687"/>
      <c r="G121" s="687"/>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7"/>
      <c r="AL121" s="687"/>
      <c r="AM121" s="687"/>
      <c r="AN121" s="687"/>
      <c r="AO121" s="687"/>
      <c r="AP121" s="691"/>
      <c r="AQ121" s="681"/>
      <c r="AR121" s="681"/>
      <c r="AS121" s="681"/>
      <c r="AT121" s="681"/>
      <c r="AU121" s="681"/>
      <c r="AV121" s="681"/>
      <c r="AW121" s="681"/>
      <c r="AX121" s="681"/>
      <c r="AY121" s="681"/>
      <c r="AZ121" s="681"/>
      <c r="BA121" s="681"/>
      <c r="BB121" s="681"/>
      <c r="BC121" s="681"/>
      <c r="BD121" s="681"/>
      <c r="BE121" s="681"/>
      <c r="BF121" s="681"/>
      <c r="BG121" s="681"/>
      <c r="BH121" s="681"/>
      <c r="BI121" s="681"/>
      <c r="BJ121" s="681"/>
    </row>
    <row r="122" spans="4:65" s="674" customFormat="1" ht="13.5" customHeight="1">
      <c r="D122" s="683" t="s">
        <v>434</v>
      </c>
      <c r="E122" s="687"/>
      <c r="F122" s="687"/>
      <c r="G122" s="687"/>
      <c r="H122" s="687"/>
      <c r="I122" s="687"/>
      <c r="J122" s="687"/>
      <c r="K122" s="687"/>
      <c r="L122" s="687"/>
      <c r="M122" s="687"/>
      <c r="N122" s="687"/>
      <c r="O122" s="687"/>
      <c r="P122" s="687"/>
      <c r="Q122" s="687"/>
      <c r="R122" s="687"/>
      <c r="S122" s="687"/>
      <c r="T122" s="687"/>
      <c r="U122" s="687"/>
      <c r="V122" s="687"/>
      <c r="W122" s="687"/>
      <c r="X122" s="687"/>
      <c r="Y122" s="687"/>
      <c r="Z122" s="687"/>
      <c r="AA122" s="687"/>
      <c r="AB122" s="687"/>
      <c r="AC122" s="687"/>
      <c r="AD122" s="687"/>
      <c r="AE122" s="687"/>
      <c r="AF122" s="687"/>
      <c r="AG122" s="687"/>
      <c r="AH122" s="687"/>
      <c r="AI122" s="687"/>
      <c r="AJ122" s="687"/>
      <c r="AK122" s="687"/>
      <c r="AL122" s="687"/>
      <c r="AM122" s="687"/>
      <c r="AN122" s="687"/>
      <c r="AO122" s="687"/>
      <c r="AP122" s="691"/>
      <c r="AQ122" s="681"/>
      <c r="AR122" s="681"/>
      <c r="AS122" s="681"/>
      <c r="AT122" s="681"/>
      <c r="AU122" s="681"/>
      <c r="AV122" s="681"/>
      <c r="AW122" s="681"/>
      <c r="AX122" s="681"/>
      <c r="AY122" s="681"/>
      <c r="AZ122" s="681"/>
      <c r="BA122" s="681"/>
      <c r="BB122" s="681"/>
      <c r="BC122" s="681"/>
      <c r="BD122" s="681"/>
      <c r="BE122" s="681"/>
      <c r="BF122" s="681"/>
      <c r="BG122" s="681"/>
      <c r="BH122" s="681"/>
      <c r="BI122" s="681"/>
      <c r="BJ122" s="681"/>
    </row>
  </sheetData>
  <mergeCells count="550">
    <mergeCell ref="AH26:AJ27"/>
    <mergeCell ref="AT26:AV27"/>
    <mergeCell ref="AB34:AD34"/>
    <mergeCell ref="AQ35:AS35"/>
    <mergeCell ref="BB33:BD33"/>
    <mergeCell ref="BE33:BG33"/>
    <mergeCell ref="P28:Q28"/>
    <mergeCell ref="AT28:AU28"/>
    <mergeCell ref="AW28:AY28"/>
    <mergeCell ref="S28:T28"/>
    <mergeCell ref="AE26:AG27"/>
    <mergeCell ref="BE24:BG27"/>
    <mergeCell ref="AK35:AL35"/>
    <mergeCell ref="AN35:AO35"/>
    <mergeCell ref="AK31:AM31"/>
    <mergeCell ref="AN31:AP31"/>
    <mergeCell ref="AW31:AY31"/>
    <mergeCell ref="AT31:AV31"/>
    <mergeCell ref="BB31:BD31"/>
    <mergeCell ref="AB29:AD29"/>
    <mergeCell ref="AE29:AG29"/>
    <mergeCell ref="AH29:AJ29"/>
    <mergeCell ref="AK29:AM29"/>
    <mergeCell ref="AK30:AM30"/>
    <mergeCell ref="AB30:AD30"/>
    <mergeCell ref="AE30:AG30"/>
    <mergeCell ref="AH30:AJ30"/>
    <mergeCell ref="BE32:BG32"/>
    <mergeCell ref="AH32:AJ32"/>
    <mergeCell ref="AK32:AM32"/>
    <mergeCell ref="AN32:AP32"/>
    <mergeCell ref="AQ32:AS32"/>
    <mergeCell ref="AT32:AV32"/>
    <mergeCell ref="AW32:AY32"/>
    <mergeCell ref="AB32:AD32"/>
    <mergeCell ref="AE32:AG32"/>
    <mergeCell ref="AZ32:BA32"/>
    <mergeCell ref="BB32:BD32"/>
    <mergeCell ref="AN34:AO34"/>
    <mergeCell ref="AQ34:AR34"/>
    <mergeCell ref="AE49:AF49"/>
    <mergeCell ref="AG49:AO49"/>
    <mergeCell ref="X50:AD50"/>
    <mergeCell ref="AE50:AF50"/>
    <mergeCell ref="AG50:AO50"/>
    <mergeCell ref="AR49:AW49"/>
    <mergeCell ref="AR47:AY47"/>
    <mergeCell ref="AN36:AO36"/>
    <mergeCell ref="AH37:AI37"/>
    <mergeCell ref="AK37:AL37"/>
    <mergeCell ref="AQ37:AS37"/>
    <mergeCell ref="AT37:AV37"/>
    <mergeCell ref="AQ36:AS36"/>
    <mergeCell ref="AW37:AY37"/>
    <mergeCell ref="AB36:AD36"/>
    <mergeCell ref="AE36:AG36"/>
    <mergeCell ref="AH36:AI36"/>
    <mergeCell ref="AX49:AY49"/>
    <mergeCell ref="AS45:AX45"/>
    <mergeCell ref="AL43:AR44"/>
    <mergeCell ref="AW38:AY38"/>
    <mergeCell ref="R46:U46"/>
    <mergeCell ref="W46:Z46"/>
    <mergeCell ref="AG46:AJ46"/>
    <mergeCell ref="AL46:AQ46"/>
    <mergeCell ref="A2:AO2"/>
    <mergeCell ref="C76:I76"/>
    <mergeCell ref="J76:U76"/>
    <mergeCell ref="V76:W76"/>
    <mergeCell ref="C75:I75"/>
    <mergeCell ref="AH69:AS69"/>
    <mergeCell ref="C70:I70"/>
    <mergeCell ref="J70:O70"/>
    <mergeCell ref="Q70:R70"/>
    <mergeCell ref="T70:U70"/>
    <mergeCell ref="AF67:AG67"/>
    <mergeCell ref="AF63:AG64"/>
    <mergeCell ref="C65:I66"/>
    <mergeCell ref="J65:S66"/>
    <mergeCell ref="T65:U66"/>
    <mergeCell ref="V65:AE66"/>
    <mergeCell ref="AF65:AG66"/>
    <mergeCell ref="V63:AE64"/>
    <mergeCell ref="AF72:AG72"/>
    <mergeCell ref="AH34:AI34"/>
    <mergeCell ref="AR73:AS73"/>
    <mergeCell ref="B74:I74"/>
    <mergeCell ref="AH71:AL71"/>
    <mergeCell ref="AN71:AP71"/>
    <mergeCell ref="J74:W74"/>
    <mergeCell ref="C71:I71"/>
    <mergeCell ref="AC73:AD73"/>
    <mergeCell ref="AF73:AG73"/>
    <mergeCell ref="AH73:AL73"/>
    <mergeCell ref="AN73:AP73"/>
    <mergeCell ref="C72:I72"/>
    <mergeCell ref="V71:AA71"/>
    <mergeCell ref="AC71:AD71"/>
    <mergeCell ref="J73:O73"/>
    <mergeCell ref="Q73:R73"/>
    <mergeCell ref="T73:U73"/>
    <mergeCell ref="V73:AA73"/>
    <mergeCell ref="Q71:R71"/>
    <mergeCell ref="T71:U71"/>
    <mergeCell ref="J72:O72"/>
    <mergeCell ref="Q72:R72"/>
    <mergeCell ref="T72:U72"/>
    <mergeCell ref="V72:AA72"/>
    <mergeCell ref="AC72:AD72"/>
    <mergeCell ref="AN70:AP70"/>
    <mergeCell ref="AR70:AS70"/>
    <mergeCell ref="AN72:AP72"/>
    <mergeCell ref="C63:I64"/>
    <mergeCell ref="J63:S64"/>
    <mergeCell ref="T63:U64"/>
    <mergeCell ref="C67:I67"/>
    <mergeCell ref="J67:S67"/>
    <mergeCell ref="T67:U67"/>
    <mergeCell ref="V67:AE67"/>
    <mergeCell ref="AH72:AL72"/>
    <mergeCell ref="AR71:AS71"/>
    <mergeCell ref="AR72:AS72"/>
    <mergeCell ref="AH70:AL70"/>
    <mergeCell ref="BG59:BH59"/>
    <mergeCell ref="AZ60:BF60"/>
    <mergeCell ref="BG60:BH60"/>
    <mergeCell ref="D61:N61"/>
    <mergeCell ref="O61:U61"/>
    <mergeCell ref="V61:W61"/>
    <mergeCell ref="X61:AD61"/>
    <mergeCell ref="AE61:AF61"/>
    <mergeCell ref="AG61:AO61"/>
    <mergeCell ref="AP61:AQ61"/>
    <mergeCell ref="AP60:AQ60"/>
    <mergeCell ref="AR60:AW60"/>
    <mergeCell ref="AZ59:BF59"/>
    <mergeCell ref="AR61:AW61"/>
    <mergeCell ref="AX61:AY61"/>
    <mergeCell ref="AZ61:BF61"/>
    <mergeCell ref="BG61:BH61"/>
    <mergeCell ref="D60:N60"/>
    <mergeCell ref="O60:U60"/>
    <mergeCell ref="V60:W60"/>
    <mergeCell ref="X60:AD60"/>
    <mergeCell ref="AE60:AF60"/>
    <mergeCell ref="AX60:AY60"/>
    <mergeCell ref="AE55:AF55"/>
    <mergeCell ref="D56:N56"/>
    <mergeCell ref="O56:AD56"/>
    <mergeCell ref="AZ58:BH58"/>
    <mergeCell ref="AG58:AQ58"/>
    <mergeCell ref="D58:N58"/>
    <mergeCell ref="O58:W58"/>
    <mergeCell ref="AZ52:BH52"/>
    <mergeCell ref="C53:N53"/>
    <mergeCell ref="O53:U53"/>
    <mergeCell ref="V53:W53"/>
    <mergeCell ref="X53:AD53"/>
    <mergeCell ref="AE53:AF53"/>
    <mergeCell ref="AG53:AO53"/>
    <mergeCell ref="AP53:AQ53"/>
    <mergeCell ref="AR53:AW53"/>
    <mergeCell ref="AX53:AY53"/>
    <mergeCell ref="AR52:AY52"/>
    <mergeCell ref="AZ53:BF53"/>
    <mergeCell ref="BG53:BH53"/>
    <mergeCell ref="C51:N51"/>
    <mergeCell ref="O51:W51"/>
    <mergeCell ref="X51:AD51"/>
    <mergeCell ref="AE51:AF51"/>
    <mergeCell ref="AG51:AO51"/>
    <mergeCell ref="AP51:AQ51"/>
    <mergeCell ref="AR58:AY58"/>
    <mergeCell ref="O54:AF54"/>
    <mergeCell ref="D55:N55"/>
    <mergeCell ref="X58:AF58"/>
    <mergeCell ref="C58:C61"/>
    <mergeCell ref="AG60:AO60"/>
    <mergeCell ref="D59:N59"/>
    <mergeCell ref="O59:U59"/>
    <mergeCell ref="V59:W59"/>
    <mergeCell ref="X59:AD59"/>
    <mergeCell ref="AE59:AF59"/>
    <mergeCell ref="AG59:AO59"/>
    <mergeCell ref="AP59:AQ59"/>
    <mergeCell ref="AR59:AW59"/>
    <mergeCell ref="AX59:AY59"/>
    <mergeCell ref="C54:C57"/>
    <mergeCell ref="D54:N54"/>
    <mergeCell ref="O55:AD55"/>
    <mergeCell ref="AZ49:BF49"/>
    <mergeCell ref="BG49:BH49"/>
    <mergeCell ref="AP49:AQ49"/>
    <mergeCell ref="AR51:AW51"/>
    <mergeCell ref="AX51:AY51"/>
    <mergeCell ref="AZ51:BF51"/>
    <mergeCell ref="BG51:BH51"/>
    <mergeCell ref="AP50:AQ50"/>
    <mergeCell ref="AR50:AW50"/>
    <mergeCell ref="AX50:AY50"/>
    <mergeCell ref="AZ50:BF50"/>
    <mergeCell ref="BG50:BH50"/>
    <mergeCell ref="B42:B46"/>
    <mergeCell ref="C42:L44"/>
    <mergeCell ref="AZ47:BH47"/>
    <mergeCell ref="BI47:BM47"/>
    <mergeCell ref="C48:N48"/>
    <mergeCell ref="O48:W48"/>
    <mergeCell ref="X48:AD48"/>
    <mergeCell ref="AE48:AF48"/>
    <mergeCell ref="AG48:AO48"/>
    <mergeCell ref="AP48:AQ48"/>
    <mergeCell ref="AR48:AW48"/>
    <mergeCell ref="AX48:AY48"/>
    <mergeCell ref="AZ48:BF48"/>
    <mergeCell ref="BG48:BH48"/>
    <mergeCell ref="AS42:AY44"/>
    <mergeCell ref="AZ42:BM44"/>
    <mergeCell ref="M43:Q44"/>
    <mergeCell ref="R43:V44"/>
    <mergeCell ref="W43:AA44"/>
    <mergeCell ref="C46:L46"/>
    <mergeCell ref="AB46:AE46"/>
    <mergeCell ref="AS46:AX46"/>
    <mergeCell ref="M42:AR42"/>
    <mergeCell ref="M46:P46"/>
    <mergeCell ref="A24:A46"/>
    <mergeCell ref="C50:N50"/>
    <mergeCell ref="O50:U50"/>
    <mergeCell ref="V50:W50"/>
    <mergeCell ref="AE57:AF57"/>
    <mergeCell ref="C49:N49"/>
    <mergeCell ref="O49:W49"/>
    <mergeCell ref="X49:AD49"/>
    <mergeCell ref="AH41:AI41"/>
    <mergeCell ref="B52:B61"/>
    <mergeCell ref="C52:N52"/>
    <mergeCell ref="O52:W52"/>
    <mergeCell ref="X52:AF52"/>
    <mergeCell ref="AG52:AQ52"/>
    <mergeCell ref="M37:N37"/>
    <mergeCell ref="P37:Q37"/>
    <mergeCell ref="S37:T37"/>
    <mergeCell ref="V37:W37"/>
    <mergeCell ref="Y37:Z37"/>
    <mergeCell ref="AE37:AG37"/>
    <mergeCell ref="AB37:AD37"/>
    <mergeCell ref="AB38:AD38"/>
    <mergeCell ref="M24:BD24"/>
    <mergeCell ref="Y32:Z32"/>
    <mergeCell ref="A47:A76"/>
    <mergeCell ref="B47:B51"/>
    <mergeCell ref="C47:N47"/>
    <mergeCell ref="O47:W47"/>
    <mergeCell ref="X47:AF47"/>
    <mergeCell ref="AG47:AQ47"/>
    <mergeCell ref="AE56:AF56"/>
    <mergeCell ref="D57:N57"/>
    <mergeCell ref="O57:AD57"/>
    <mergeCell ref="B62:B73"/>
    <mergeCell ref="C62:I62"/>
    <mergeCell ref="J62:U62"/>
    <mergeCell ref="V62:AG62"/>
    <mergeCell ref="C68:I69"/>
    <mergeCell ref="J68:U69"/>
    <mergeCell ref="V68:AG69"/>
    <mergeCell ref="V70:AA70"/>
    <mergeCell ref="AC70:AD70"/>
    <mergeCell ref="AF70:AG70"/>
    <mergeCell ref="C73:I73"/>
    <mergeCell ref="AF71:AG71"/>
    <mergeCell ref="J75:U75"/>
    <mergeCell ref="V75:W75"/>
    <mergeCell ref="J71:O71"/>
    <mergeCell ref="C45:L45"/>
    <mergeCell ref="M45:P45"/>
    <mergeCell ref="R45:U45"/>
    <mergeCell ref="W45:Z45"/>
    <mergeCell ref="AB45:AE45"/>
    <mergeCell ref="AG45:AJ45"/>
    <mergeCell ref="AL45:AQ45"/>
    <mergeCell ref="BE41:BF41"/>
    <mergeCell ref="AN41:AO41"/>
    <mergeCell ref="AQ41:AR41"/>
    <mergeCell ref="AT41:AU41"/>
    <mergeCell ref="C41:L41"/>
    <mergeCell ref="M41:N41"/>
    <mergeCell ref="P41:Q41"/>
    <mergeCell ref="S41:T41"/>
    <mergeCell ref="V41:W41"/>
    <mergeCell ref="Y41:Z41"/>
    <mergeCell ref="AB41:AD41"/>
    <mergeCell ref="AE41:AG41"/>
    <mergeCell ref="AB43:AF44"/>
    <mergeCell ref="AG43:AK44"/>
    <mergeCell ref="BJ38:BL39"/>
    <mergeCell ref="AE39:AG39"/>
    <mergeCell ref="BJ40:BL40"/>
    <mergeCell ref="BJ41:BL41"/>
    <mergeCell ref="AH38:AI38"/>
    <mergeCell ref="AK38:AL38"/>
    <mergeCell ref="AN38:AO38"/>
    <mergeCell ref="BE38:BG38"/>
    <mergeCell ref="BH38:BI38"/>
    <mergeCell ref="AT40:AU40"/>
    <mergeCell ref="AW40:AY40"/>
    <mergeCell ref="BH40:BI40"/>
    <mergeCell ref="AZ39:BA39"/>
    <mergeCell ref="BH39:BI39"/>
    <mergeCell ref="AK39:AL39"/>
    <mergeCell ref="AN39:AO39"/>
    <mergeCell ref="BB38:BD38"/>
    <mergeCell ref="AK41:AL41"/>
    <mergeCell ref="AW41:AX41"/>
    <mergeCell ref="BB41:BC41"/>
    <mergeCell ref="AZ40:BA40"/>
    <mergeCell ref="BB40:BD40"/>
    <mergeCell ref="BE40:BG40"/>
    <mergeCell ref="AT38:AV38"/>
    <mergeCell ref="S38:T38"/>
    <mergeCell ref="V38:W38"/>
    <mergeCell ref="Y38:Z38"/>
    <mergeCell ref="AB40:AD40"/>
    <mergeCell ref="AE40:AG40"/>
    <mergeCell ref="AH40:AJ40"/>
    <mergeCell ref="AK40:AM40"/>
    <mergeCell ref="AN40:AP40"/>
    <mergeCell ref="AQ40:AR40"/>
    <mergeCell ref="AQ38:AS38"/>
    <mergeCell ref="AZ38:BA38"/>
    <mergeCell ref="BB39:BD39"/>
    <mergeCell ref="BE39:BG39"/>
    <mergeCell ref="AH39:AI39"/>
    <mergeCell ref="Y40:AA40"/>
    <mergeCell ref="AB39:AD39"/>
    <mergeCell ref="AW39:AY39"/>
    <mergeCell ref="AQ39:AS39"/>
    <mergeCell ref="AT39:AV39"/>
    <mergeCell ref="C36:L36"/>
    <mergeCell ref="M36:N36"/>
    <mergeCell ref="P36:Q36"/>
    <mergeCell ref="S36:T36"/>
    <mergeCell ref="V36:W36"/>
    <mergeCell ref="Y36:Z36"/>
    <mergeCell ref="AT36:AV36"/>
    <mergeCell ref="C40:L40"/>
    <mergeCell ref="M40:O40"/>
    <mergeCell ref="P40:R40"/>
    <mergeCell ref="S40:U40"/>
    <mergeCell ref="V40:X40"/>
    <mergeCell ref="C38:L38"/>
    <mergeCell ref="M38:N38"/>
    <mergeCell ref="P38:Q38"/>
    <mergeCell ref="Y39:Z39"/>
    <mergeCell ref="C39:L39"/>
    <mergeCell ref="M39:N39"/>
    <mergeCell ref="P39:Q39"/>
    <mergeCell ref="S39:T39"/>
    <mergeCell ref="V39:W39"/>
    <mergeCell ref="AE38:AG38"/>
    <mergeCell ref="AN37:AO37"/>
    <mergeCell ref="AK36:AL36"/>
    <mergeCell ref="C35:L35"/>
    <mergeCell ref="M35:N35"/>
    <mergeCell ref="P35:Q35"/>
    <mergeCell ref="S35:T35"/>
    <mergeCell ref="V35:W35"/>
    <mergeCell ref="Y35:Z35"/>
    <mergeCell ref="AB35:AD35"/>
    <mergeCell ref="AE35:AG35"/>
    <mergeCell ref="AH35:AI35"/>
    <mergeCell ref="BJ34:BL34"/>
    <mergeCell ref="AT35:AV35"/>
    <mergeCell ref="AW35:AY35"/>
    <mergeCell ref="AZ35:BA35"/>
    <mergeCell ref="BB35:BD35"/>
    <mergeCell ref="BE35:BG35"/>
    <mergeCell ref="BH35:BI35"/>
    <mergeCell ref="BJ35:BK37"/>
    <mergeCell ref="BL35:BL37"/>
    <mergeCell ref="AW36:AY36"/>
    <mergeCell ref="AZ36:BA36"/>
    <mergeCell ref="BB36:BD36"/>
    <mergeCell ref="BE36:BG36"/>
    <mergeCell ref="BE34:BF34"/>
    <mergeCell ref="BH37:BI37"/>
    <mergeCell ref="AZ37:BA37"/>
    <mergeCell ref="BB37:BD37"/>
    <mergeCell ref="BH36:BI36"/>
    <mergeCell ref="BE37:BG37"/>
    <mergeCell ref="AT34:AU34"/>
    <mergeCell ref="AW34:AX34"/>
    <mergeCell ref="BB34:BC34"/>
    <mergeCell ref="C34:L34"/>
    <mergeCell ref="M34:N34"/>
    <mergeCell ref="P34:Q34"/>
    <mergeCell ref="S34:T34"/>
    <mergeCell ref="V34:W34"/>
    <mergeCell ref="Y34:Z34"/>
    <mergeCell ref="AH33:AJ33"/>
    <mergeCell ref="AK33:AM33"/>
    <mergeCell ref="Y33:Z33"/>
    <mergeCell ref="AB33:AD33"/>
    <mergeCell ref="AE33:AG33"/>
    <mergeCell ref="AE34:AG34"/>
    <mergeCell ref="AK34:AL34"/>
    <mergeCell ref="V31:W31"/>
    <mergeCell ref="Y31:Z31"/>
    <mergeCell ref="AB31:AD31"/>
    <mergeCell ref="AH31:AJ31"/>
    <mergeCell ref="AE31:AG31"/>
    <mergeCell ref="AZ31:BA31"/>
    <mergeCell ref="BH32:BI32"/>
    <mergeCell ref="BJ32:BL33"/>
    <mergeCell ref="C33:L33"/>
    <mergeCell ref="M33:N33"/>
    <mergeCell ref="P33:Q33"/>
    <mergeCell ref="S33:T33"/>
    <mergeCell ref="V33:W33"/>
    <mergeCell ref="C32:L32"/>
    <mergeCell ref="M32:N32"/>
    <mergeCell ref="P32:Q32"/>
    <mergeCell ref="S32:T32"/>
    <mergeCell ref="V32:W32"/>
    <mergeCell ref="BH33:BI33"/>
    <mergeCell ref="AQ33:AS33"/>
    <mergeCell ref="AN33:AP33"/>
    <mergeCell ref="AT33:AV33"/>
    <mergeCell ref="AW33:AY33"/>
    <mergeCell ref="AZ33:BA33"/>
    <mergeCell ref="BL29:BL31"/>
    <mergeCell ref="BE29:BG29"/>
    <mergeCell ref="BH29:BI29"/>
    <mergeCell ref="AN29:AP29"/>
    <mergeCell ref="AQ29:AS29"/>
    <mergeCell ref="AZ28:BA28"/>
    <mergeCell ref="BB28:BD28"/>
    <mergeCell ref="BE28:BF28"/>
    <mergeCell ref="BJ28:BL28"/>
    <mergeCell ref="AT29:AV29"/>
    <mergeCell ref="AW29:AY29"/>
    <mergeCell ref="AZ29:BA29"/>
    <mergeCell ref="BB29:BD29"/>
    <mergeCell ref="BH30:BI30"/>
    <mergeCell ref="AN30:AP30"/>
    <mergeCell ref="AQ30:AS30"/>
    <mergeCell ref="AT30:AV30"/>
    <mergeCell ref="AW30:AY30"/>
    <mergeCell ref="AZ30:BA30"/>
    <mergeCell ref="BE30:BG30"/>
    <mergeCell ref="BE31:BG31"/>
    <mergeCell ref="BH31:BI31"/>
    <mergeCell ref="AQ31:AS31"/>
    <mergeCell ref="BB30:BD30"/>
    <mergeCell ref="M20:R20"/>
    <mergeCell ref="C21:J21"/>
    <mergeCell ref="M21:R21"/>
    <mergeCell ref="C18:J18"/>
    <mergeCell ref="M18:R18"/>
    <mergeCell ref="C19:J19"/>
    <mergeCell ref="M19:R19"/>
    <mergeCell ref="W17:BH17"/>
    <mergeCell ref="BJ29:BK31"/>
    <mergeCell ref="C30:L30"/>
    <mergeCell ref="M30:N30"/>
    <mergeCell ref="P30:Q30"/>
    <mergeCell ref="S30:T30"/>
    <mergeCell ref="V30:W30"/>
    <mergeCell ref="Y30:Z30"/>
    <mergeCell ref="C29:L29"/>
    <mergeCell ref="M29:N29"/>
    <mergeCell ref="P29:Q29"/>
    <mergeCell ref="S29:T29"/>
    <mergeCell ref="V29:W29"/>
    <mergeCell ref="Y29:Z29"/>
    <mergeCell ref="M31:N31"/>
    <mergeCell ref="P31:Q31"/>
    <mergeCell ref="S31:T31"/>
    <mergeCell ref="C8:J8"/>
    <mergeCell ref="BJ24:BL27"/>
    <mergeCell ref="BB27:BD27"/>
    <mergeCell ref="C22:J22"/>
    <mergeCell ref="M22:R22"/>
    <mergeCell ref="B23:L23"/>
    <mergeCell ref="M23:BH23"/>
    <mergeCell ref="BI23:BM23"/>
    <mergeCell ref="B24:B41"/>
    <mergeCell ref="C24:L27"/>
    <mergeCell ref="BH24:BI27"/>
    <mergeCell ref="AQ25:AS27"/>
    <mergeCell ref="AZ27:BA27"/>
    <mergeCell ref="AB28:AD28"/>
    <mergeCell ref="AE28:AG28"/>
    <mergeCell ref="AW26:AY27"/>
    <mergeCell ref="AK27:AM27"/>
    <mergeCell ref="AN27:AP27"/>
    <mergeCell ref="AH28:AJ28"/>
    <mergeCell ref="AK28:AM28"/>
    <mergeCell ref="AN28:AP28"/>
    <mergeCell ref="AQ28:AR28"/>
    <mergeCell ref="B17:B22"/>
    <mergeCell ref="C20:J20"/>
    <mergeCell ref="AB25:AD27"/>
    <mergeCell ref="BI17:BM17"/>
    <mergeCell ref="C28:L28"/>
    <mergeCell ref="M28:N28"/>
    <mergeCell ref="A4:J4"/>
    <mergeCell ref="K4:AM4"/>
    <mergeCell ref="AN4:BM4"/>
    <mergeCell ref="A5:J5"/>
    <mergeCell ref="K5:AM5"/>
    <mergeCell ref="AN5:BM5"/>
    <mergeCell ref="C16:J16"/>
    <mergeCell ref="M16:R16"/>
    <mergeCell ref="B13:B16"/>
    <mergeCell ref="C13:L13"/>
    <mergeCell ref="M13:V13"/>
    <mergeCell ref="A6:J6"/>
    <mergeCell ref="K6:AM6"/>
    <mergeCell ref="AN6:BM6"/>
    <mergeCell ref="A7:A23"/>
    <mergeCell ref="B7:B12"/>
    <mergeCell ref="C7:L7"/>
    <mergeCell ref="M7:V7"/>
    <mergeCell ref="W7:BH7"/>
    <mergeCell ref="BI7:BM7"/>
    <mergeCell ref="A78:BI78"/>
    <mergeCell ref="W13:BH13"/>
    <mergeCell ref="BI13:BM13"/>
    <mergeCell ref="M8:R8"/>
    <mergeCell ref="C9:J9"/>
    <mergeCell ref="M9:R9"/>
    <mergeCell ref="C11:J11"/>
    <mergeCell ref="M11:R11"/>
    <mergeCell ref="V28:W28"/>
    <mergeCell ref="Y28:Z28"/>
    <mergeCell ref="BM24:BM27"/>
    <mergeCell ref="C17:L17"/>
    <mergeCell ref="M17:V17"/>
    <mergeCell ref="C12:J12"/>
    <mergeCell ref="M12:R12"/>
    <mergeCell ref="C14:J14"/>
    <mergeCell ref="M14:R14"/>
    <mergeCell ref="C15:J15"/>
    <mergeCell ref="M15:R15"/>
    <mergeCell ref="M25:O27"/>
    <mergeCell ref="P25:R27"/>
    <mergeCell ref="S25:U27"/>
    <mergeCell ref="V25:X27"/>
    <mergeCell ref="Y25:AA27"/>
  </mergeCells>
  <phoneticPr fontId="12"/>
  <conditionalFormatting sqref="M28:N28">
    <cfRule type="cellIs" dxfId="41" priority="11" operator="lessThan">
      <formula>$AT$28</formula>
    </cfRule>
  </conditionalFormatting>
  <conditionalFormatting sqref="M34:N34">
    <cfRule type="cellIs" dxfId="40" priority="5" operator="lessThan">
      <formula>$AT$34</formula>
    </cfRule>
    <cfRule type="cellIs" dxfId="39" priority="18" operator="lessThan">
      <formula>$AT$66</formula>
    </cfRule>
  </conditionalFormatting>
  <conditionalFormatting sqref="M41:N41">
    <cfRule type="cellIs" dxfId="38" priority="1" operator="lessThan">
      <formula>$AT$41</formula>
    </cfRule>
  </conditionalFormatting>
  <conditionalFormatting sqref="Y28:Z28">
    <cfRule type="cellIs" dxfId="37" priority="10" operator="lessThan">
      <formula>$AQ$28</formula>
    </cfRule>
  </conditionalFormatting>
  <conditionalFormatting sqref="Y31:Z31">
    <cfRule type="cellIs" dxfId="36" priority="9" operator="lessThan">
      <formula>$BJ$29</formula>
    </cfRule>
  </conditionalFormatting>
  <conditionalFormatting sqref="Y34:Z34">
    <cfRule type="cellIs" dxfId="35" priority="4" operator="lessThan">
      <formula>$AQ$34</formula>
    </cfRule>
    <cfRule type="cellIs" dxfId="34" priority="17" operator="lessThan">
      <formula>$AQ$66</formula>
    </cfRule>
  </conditionalFormatting>
  <conditionalFormatting sqref="Y37:Z37">
    <cfRule type="cellIs" dxfId="33" priority="3" operator="lessThan">
      <formula>$BJ$35</formula>
    </cfRule>
    <cfRule type="cellIs" dxfId="32" priority="14" operator="lessThan">
      <formula>$BJ$67</formula>
    </cfRule>
  </conditionalFormatting>
  <conditionalFormatting sqref="Y41:Z41">
    <cfRule type="cellIs" dxfId="31" priority="2" operator="lessThan">
      <formula>$AQ$41</formula>
    </cfRule>
  </conditionalFormatting>
  <conditionalFormatting sqref="AH34:AI34">
    <cfRule type="cellIs" dxfId="30" priority="6" operator="lessThan">
      <formula>$AW$34</formula>
    </cfRule>
  </conditionalFormatting>
  <conditionalFormatting sqref="AK34:AL34">
    <cfRule type="cellIs" dxfId="29" priority="7" operator="lessThan">
      <formula>$AZ$34</formula>
    </cfRule>
  </conditionalFormatting>
  <conditionalFormatting sqref="AN34:AO34">
    <cfRule type="cellIs" dxfId="28" priority="8" operator="greaterThan">
      <formula>$BB$34</formula>
    </cfRule>
  </conditionalFormatting>
  <pageMargins left="0.78740157480314965" right="0.39370078740157483" top="0.98425196850393704" bottom="0.98425196850393704" header="0.51181102362204722" footer="0.51181102362204722"/>
  <pageSetup paperSize="9" scale="91" fitToHeight="123" orientation="landscape" r:id="rId1"/>
  <headerFooter alignWithMargins="0"/>
  <rowBreaks count="1" manualBreakCount="1">
    <brk id="23" max="6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BAB5F-13EE-4323-9E88-CAC6BCD534FE}">
  <sheetPr codeName="Sheet7">
    <pageSetUpPr fitToPage="1"/>
  </sheetPr>
  <dimension ref="A1:AN63"/>
  <sheetViews>
    <sheetView view="pageBreakPreview" zoomScaleNormal="85" zoomScaleSheetLayoutView="100" workbookViewId="0">
      <selection activeCell="B30" sqref="B30:C33"/>
    </sheetView>
  </sheetViews>
  <sheetFormatPr defaultColWidth="8" defaultRowHeight="13"/>
  <cols>
    <col min="1" max="1" width="4" style="1" customWidth="1"/>
    <col min="2" max="2" width="8" style="1"/>
    <col min="3" max="3" width="10.83203125" style="1" customWidth="1"/>
    <col min="4" max="4" width="17.25" style="1" customWidth="1"/>
    <col min="5" max="9" width="15.5" style="1" customWidth="1"/>
    <col min="10" max="10" width="12.08203125" style="1" customWidth="1"/>
    <col min="11" max="11" width="24.33203125" style="1" customWidth="1"/>
    <col min="12" max="12" width="20.83203125" style="1" customWidth="1"/>
    <col min="13" max="14" width="8" style="1"/>
    <col min="15" max="15" width="10.08203125" style="1" customWidth="1"/>
    <col min="16" max="16384" width="8" style="1"/>
  </cols>
  <sheetData>
    <row r="1" spans="1:40">
      <c r="A1" s="394"/>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row>
    <row r="2" spans="1:40" s="3" customFormat="1" ht="12.75" customHeight="1">
      <c r="A2" s="1014" t="s">
        <v>544</v>
      </c>
      <c r="B2" s="1014"/>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c r="AC2" s="1014"/>
      <c r="AD2" s="1014"/>
      <c r="AE2" s="1014"/>
      <c r="AF2" s="1014"/>
      <c r="AG2" s="1014"/>
      <c r="AH2" s="1014"/>
      <c r="AI2" s="1014"/>
      <c r="AJ2" s="1014"/>
      <c r="AK2" s="1014"/>
      <c r="AL2" s="1014"/>
      <c r="AM2" s="1014"/>
      <c r="AN2" s="1014"/>
    </row>
    <row r="3" spans="1:40" ht="18.5" thickBot="1">
      <c r="A3" s="157"/>
      <c r="B3" s="157"/>
      <c r="C3" s="157"/>
      <c r="D3" s="157"/>
      <c r="E3" s="157"/>
      <c r="F3" s="157"/>
      <c r="G3" s="157"/>
      <c r="H3" s="157"/>
      <c r="I3" s="157"/>
      <c r="J3" s="157"/>
      <c r="K3" s="157"/>
      <c r="L3" s="208" t="s">
        <v>626</v>
      </c>
      <c r="M3" s="570"/>
      <c r="N3" s="571" t="s">
        <v>641</v>
      </c>
      <c r="O3"/>
      <c r="P3"/>
      <c r="Q3" s="157"/>
      <c r="R3" s="157"/>
      <c r="S3" s="157"/>
      <c r="T3" s="157"/>
      <c r="U3" s="157"/>
      <c r="V3" s="157"/>
      <c r="W3" s="157"/>
      <c r="X3" s="157"/>
      <c r="Y3" s="157"/>
      <c r="Z3" s="157"/>
      <c r="AA3" s="157"/>
      <c r="AB3" s="157"/>
      <c r="AC3" s="157"/>
      <c r="AD3" s="157"/>
      <c r="AE3" s="157"/>
      <c r="AF3" s="157"/>
      <c r="AG3" s="157"/>
      <c r="AH3" s="157"/>
      <c r="AI3" s="157"/>
      <c r="AJ3" s="157"/>
      <c r="AK3" s="157"/>
      <c r="AL3" s="157"/>
      <c r="AM3" s="157"/>
      <c r="AN3" s="157"/>
    </row>
    <row r="4" spans="1:40" ht="23">
      <c r="A4" s="157"/>
      <c r="B4" s="1133" t="s">
        <v>543</v>
      </c>
      <c r="C4" s="1134"/>
      <c r="D4" s="503" t="s">
        <v>0</v>
      </c>
      <c r="E4" s="504" t="s">
        <v>542</v>
      </c>
      <c r="F4" s="505" t="s">
        <v>541</v>
      </c>
      <c r="G4" s="504" t="s">
        <v>540</v>
      </c>
      <c r="H4" s="505" t="s">
        <v>539</v>
      </c>
      <c r="I4" s="504" t="s">
        <v>538</v>
      </c>
      <c r="J4" s="506" t="s">
        <v>1</v>
      </c>
      <c r="K4" s="594" t="s">
        <v>2</v>
      </c>
      <c r="L4" s="591" t="s">
        <v>627</v>
      </c>
      <c r="M4" s="576" t="s">
        <v>628</v>
      </c>
      <c r="N4" s="577" t="s">
        <v>629</v>
      </c>
      <c r="O4" s="578" t="s">
        <v>630</v>
      </c>
      <c r="P4" s="579" t="s">
        <v>631</v>
      </c>
      <c r="Q4" s="157"/>
      <c r="R4" s="157"/>
      <c r="S4" s="157"/>
      <c r="T4" s="157"/>
      <c r="U4" s="157"/>
      <c r="V4" s="157"/>
      <c r="W4" s="157"/>
      <c r="X4" s="157"/>
      <c r="Y4" s="157"/>
      <c r="Z4" s="157"/>
      <c r="AA4" s="157"/>
      <c r="AB4" s="157"/>
      <c r="AC4" s="157"/>
      <c r="AD4" s="157"/>
      <c r="AE4" s="157"/>
      <c r="AF4" s="157"/>
      <c r="AG4" s="157"/>
      <c r="AH4" s="157"/>
      <c r="AI4" s="157"/>
      <c r="AJ4" s="157"/>
      <c r="AK4" s="157"/>
      <c r="AL4" s="157"/>
      <c r="AM4" s="157"/>
      <c r="AN4" s="157"/>
    </row>
    <row r="5" spans="1:40" ht="14" customHeight="1" thickBot="1">
      <c r="A5" s="157"/>
      <c r="B5" s="1135" t="s">
        <v>537</v>
      </c>
      <c r="C5" s="1136"/>
      <c r="D5" s="507" t="s">
        <v>3</v>
      </c>
      <c r="E5" s="508"/>
      <c r="F5" s="508"/>
      <c r="G5" s="508"/>
      <c r="H5" s="508"/>
      <c r="I5" s="508"/>
      <c r="J5" s="509"/>
      <c r="K5" s="595" t="s">
        <v>684</v>
      </c>
      <c r="L5" s="592" t="s">
        <v>685</v>
      </c>
      <c r="M5" s="580" t="s">
        <v>632</v>
      </c>
      <c r="N5" s="580" t="s">
        <v>633</v>
      </c>
      <c r="O5" s="580" t="s">
        <v>632</v>
      </c>
      <c r="P5" s="580" t="s">
        <v>633</v>
      </c>
      <c r="Q5" s="157"/>
      <c r="R5" s="157"/>
      <c r="S5" s="157"/>
      <c r="T5" s="157"/>
      <c r="U5" s="157"/>
      <c r="V5" s="157"/>
      <c r="W5" s="157"/>
      <c r="X5" s="157"/>
      <c r="Y5" s="157"/>
      <c r="Z5" s="157"/>
      <c r="AA5" s="157"/>
      <c r="AB5" s="157"/>
      <c r="AC5" s="157"/>
      <c r="AD5" s="157"/>
      <c r="AE5" s="157"/>
      <c r="AF5" s="157"/>
      <c r="AG5" s="157"/>
      <c r="AH5" s="157"/>
      <c r="AI5" s="157"/>
      <c r="AJ5" s="157"/>
      <c r="AK5" s="157"/>
      <c r="AL5" s="157"/>
      <c r="AM5" s="157"/>
      <c r="AN5" s="157"/>
    </row>
    <row r="6" spans="1:40" ht="14" customHeight="1" thickBot="1">
      <c r="A6" s="157"/>
      <c r="B6" s="1137"/>
      <c r="C6" s="1138"/>
      <c r="D6" s="507" t="s">
        <v>4</v>
      </c>
      <c r="E6" s="508"/>
      <c r="F6" s="508"/>
      <c r="G6" s="508"/>
      <c r="H6" s="508"/>
      <c r="I6" s="508"/>
      <c r="J6" s="510"/>
      <c r="K6" s="596" t="s">
        <v>634</v>
      </c>
      <c r="L6" s="593" t="s">
        <v>634</v>
      </c>
      <c r="M6" s="572">
        <v>1.2</v>
      </c>
      <c r="N6" s="572">
        <v>1.25</v>
      </c>
      <c r="O6" s="572">
        <v>0.9</v>
      </c>
      <c r="P6" s="572">
        <v>0.8</v>
      </c>
      <c r="Q6" s="157"/>
      <c r="R6" s="157"/>
      <c r="S6" s="157"/>
      <c r="T6" s="157"/>
      <c r="U6" s="157"/>
      <c r="V6" s="157"/>
      <c r="W6" s="157"/>
      <c r="X6" s="157"/>
      <c r="Y6" s="157"/>
      <c r="Z6" s="157"/>
      <c r="AA6" s="157"/>
      <c r="AB6" s="157"/>
      <c r="AC6" s="157"/>
      <c r="AD6" s="157"/>
      <c r="AE6" s="157"/>
      <c r="AF6" s="157"/>
      <c r="AG6" s="157"/>
      <c r="AH6" s="157"/>
      <c r="AI6" s="157"/>
      <c r="AJ6" s="157"/>
      <c r="AK6" s="157"/>
      <c r="AL6" s="157"/>
      <c r="AM6" s="157"/>
      <c r="AN6" s="157"/>
    </row>
    <row r="7" spans="1:40" ht="14" customHeight="1">
      <c r="A7" s="157"/>
      <c r="B7" s="1137"/>
      <c r="C7" s="1138"/>
      <c r="D7" s="507" t="s">
        <v>5</v>
      </c>
      <c r="E7" s="508"/>
      <c r="F7" s="508"/>
      <c r="G7" s="508"/>
      <c r="H7" s="508"/>
      <c r="I7" s="508"/>
      <c r="J7" s="1141" t="e">
        <f>AVERAGE(E9:I9)</f>
        <v>#DIV/0!</v>
      </c>
      <c r="K7" s="1144" t="s">
        <v>738</v>
      </c>
      <c r="L7" s="592" t="s">
        <v>635</v>
      </c>
      <c r="M7" s="581">
        <v>1.25</v>
      </c>
      <c r="N7" s="581">
        <v>1.3</v>
      </c>
      <c r="O7" s="581">
        <v>0.9</v>
      </c>
      <c r="P7" s="581">
        <v>0.8</v>
      </c>
      <c r="Q7" s="157"/>
      <c r="R7" s="157"/>
      <c r="S7" s="157"/>
      <c r="T7" s="157"/>
      <c r="U7" s="157"/>
      <c r="V7" s="157"/>
      <c r="W7" s="157"/>
      <c r="X7" s="157"/>
      <c r="Y7" s="157"/>
      <c r="Z7" s="157"/>
      <c r="AA7" s="157"/>
      <c r="AB7" s="157"/>
      <c r="AC7" s="157"/>
      <c r="AD7" s="157"/>
      <c r="AE7" s="157"/>
      <c r="AF7" s="157"/>
      <c r="AG7" s="157"/>
      <c r="AH7" s="157"/>
      <c r="AI7" s="157"/>
      <c r="AJ7" s="157"/>
      <c r="AK7" s="157"/>
      <c r="AL7" s="157"/>
      <c r="AM7" s="157"/>
      <c r="AN7" s="157"/>
    </row>
    <row r="8" spans="1:40" ht="14" customHeight="1">
      <c r="A8" s="157"/>
      <c r="B8" s="1137"/>
      <c r="C8" s="1138"/>
      <c r="D8" s="507" t="s">
        <v>6</v>
      </c>
      <c r="E8" s="508"/>
      <c r="F8" s="508"/>
      <c r="G8" s="508"/>
      <c r="H8" s="508"/>
      <c r="I8" s="508"/>
      <c r="J8" s="1142"/>
      <c r="K8" s="1144"/>
      <c r="L8" s="573" t="s">
        <v>636</v>
      </c>
      <c r="M8" s="575"/>
      <c r="N8" s="575"/>
      <c r="O8" s="575"/>
      <c r="P8" s="575"/>
      <c r="Q8" s="157"/>
      <c r="R8" s="157"/>
      <c r="S8" s="157"/>
      <c r="T8" s="157"/>
      <c r="U8" s="157"/>
      <c r="V8" s="157"/>
      <c r="W8" s="157"/>
      <c r="X8" s="157"/>
      <c r="Y8" s="157"/>
      <c r="Z8" s="157"/>
      <c r="AA8" s="157"/>
      <c r="AB8" s="157"/>
      <c r="AC8" s="157"/>
      <c r="AD8" s="157"/>
      <c r="AE8" s="157"/>
      <c r="AF8" s="157"/>
      <c r="AG8" s="157"/>
      <c r="AH8" s="157"/>
      <c r="AI8" s="157"/>
      <c r="AJ8" s="157"/>
      <c r="AK8" s="157"/>
      <c r="AL8" s="157"/>
      <c r="AM8" s="157"/>
      <c r="AN8" s="157"/>
    </row>
    <row r="9" spans="1:40" ht="14" customHeight="1" thickBot="1">
      <c r="A9" s="157"/>
      <c r="B9" s="1137"/>
      <c r="C9" s="1138"/>
      <c r="D9" s="507" t="s">
        <v>7</v>
      </c>
      <c r="E9" s="511" t="e">
        <f>E7/E8</f>
        <v>#DIV/0!</v>
      </c>
      <c r="F9" s="511" t="e">
        <f>F7/F8</f>
        <v>#DIV/0!</v>
      </c>
      <c r="G9" s="511" t="e">
        <f>G7/G8</f>
        <v>#DIV/0!</v>
      </c>
      <c r="H9" s="511" t="e">
        <f>H7/H8</f>
        <v>#DIV/0!</v>
      </c>
      <c r="I9" s="609" t="e">
        <f>I7/I8</f>
        <v>#DIV/0!</v>
      </c>
      <c r="J9" s="1143"/>
      <c r="K9" s="1144"/>
      <c r="L9" s="574" t="s">
        <v>637</v>
      </c>
      <c r="M9"/>
      <c r="N9"/>
      <c r="O9"/>
      <c r="P9"/>
      <c r="Q9" s="157"/>
      <c r="R9" s="157"/>
      <c r="S9" s="157"/>
      <c r="T9" s="157"/>
      <c r="U9" s="157"/>
      <c r="V9" s="157"/>
      <c r="W9" s="157"/>
      <c r="X9" s="157"/>
      <c r="Y9" s="157"/>
      <c r="Z9" s="157"/>
      <c r="AA9" s="157"/>
      <c r="AB9" s="157"/>
      <c r="AC9" s="157"/>
      <c r="AD9" s="157"/>
      <c r="AE9" s="157"/>
      <c r="AF9" s="157"/>
      <c r="AG9" s="157"/>
      <c r="AH9" s="157"/>
      <c r="AI9" s="157"/>
      <c r="AJ9" s="157"/>
      <c r="AK9" s="157"/>
      <c r="AL9" s="157"/>
      <c r="AM9" s="157"/>
      <c r="AN9" s="157"/>
    </row>
    <row r="10" spans="1:40" ht="14" customHeight="1">
      <c r="A10" s="157"/>
      <c r="B10" s="1137"/>
      <c r="C10" s="1138"/>
      <c r="D10" s="507" t="s">
        <v>8</v>
      </c>
      <c r="E10" s="508"/>
      <c r="F10" s="508"/>
      <c r="G10" s="508"/>
      <c r="H10" s="508"/>
      <c r="I10" s="508"/>
      <c r="J10" s="510"/>
      <c r="K10" s="597"/>
      <c r="L10" s="574" t="s">
        <v>638</v>
      </c>
      <c r="M10"/>
      <c r="N10"/>
      <c r="O10"/>
      <c r="P10"/>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row>
    <row r="11" spans="1:40" ht="14" customHeight="1" thickBot="1">
      <c r="A11" s="157"/>
      <c r="B11" s="1137"/>
      <c r="C11" s="1138"/>
      <c r="D11" s="507" t="s">
        <v>9</v>
      </c>
      <c r="E11" s="508"/>
      <c r="F11" s="508"/>
      <c r="G11" s="508"/>
      <c r="H11" s="508"/>
      <c r="I11" s="610"/>
      <c r="J11" s="510"/>
      <c r="K11" s="597"/>
      <c r="L11" s="574" t="s">
        <v>639</v>
      </c>
      <c r="M11"/>
      <c r="N11"/>
      <c r="O11"/>
      <c r="P11"/>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row>
    <row r="12" spans="1:40" ht="14" customHeight="1" thickBot="1">
      <c r="A12" s="157"/>
      <c r="B12" s="1139"/>
      <c r="C12" s="1140"/>
      <c r="D12" s="507" t="s">
        <v>10</v>
      </c>
      <c r="E12" s="511" t="e">
        <f>E10/E11</f>
        <v>#DIV/0!</v>
      </c>
      <c r="F12" s="511" t="e">
        <f>F10/F11</f>
        <v>#DIV/0!</v>
      </c>
      <c r="G12" s="511" t="e">
        <f>G10/G11</f>
        <v>#DIV/0!</v>
      </c>
      <c r="H12" s="609" t="e">
        <f>H10/H11</f>
        <v>#DIV/0!</v>
      </c>
      <c r="I12" s="612" t="e">
        <f>I10/I11</f>
        <v>#DIV/0!</v>
      </c>
      <c r="J12" s="512"/>
      <c r="K12" s="598"/>
      <c r="L12" s="574" t="s">
        <v>640</v>
      </c>
      <c r="M12"/>
      <c r="N12"/>
      <c r="O12"/>
      <c r="P12"/>
      <c r="Q12" s="157"/>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row>
    <row r="13" spans="1:40" ht="14" customHeight="1" thickBot="1">
      <c r="A13" s="157"/>
      <c r="B13" s="1135" t="s">
        <v>537</v>
      </c>
      <c r="C13" s="1136"/>
      <c r="D13" s="507" t="s">
        <v>3</v>
      </c>
      <c r="E13" s="508"/>
      <c r="F13" s="508"/>
      <c r="G13" s="508"/>
      <c r="H13" s="508"/>
      <c r="I13" s="611"/>
      <c r="J13" s="509"/>
      <c r="K13" s="595" t="s">
        <v>684</v>
      </c>
      <c r="M13"/>
      <c r="N13"/>
      <c r="O13"/>
      <c r="P13"/>
      <c r="Q13" s="157"/>
      <c r="R13" s="157"/>
      <c r="S13" s="157"/>
      <c r="T13" s="157"/>
      <c r="U13" s="157"/>
      <c r="V13" s="157"/>
      <c r="W13" s="157"/>
      <c r="X13" s="157"/>
      <c r="Y13" s="157"/>
      <c r="Z13" s="157"/>
      <c r="AA13" s="157"/>
      <c r="AB13" s="157"/>
      <c r="AC13" s="157"/>
      <c r="AD13" s="157"/>
      <c r="AE13" s="157"/>
      <c r="AF13" s="157"/>
      <c r="AG13" s="157"/>
      <c r="AH13" s="157"/>
      <c r="AI13" s="157"/>
      <c r="AJ13" s="157"/>
      <c r="AK13" s="157"/>
      <c r="AL13" s="157"/>
      <c r="AM13" s="157"/>
      <c r="AN13" s="157"/>
    </row>
    <row r="14" spans="1:40" ht="14" customHeight="1" thickBot="1">
      <c r="A14" s="157"/>
      <c r="B14" s="1137"/>
      <c r="C14" s="1138"/>
      <c r="D14" s="507" t="s">
        <v>4</v>
      </c>
      <c r="E14" s="508"/>
      <c r="F14" s="508"/>
      <c r="G14" s="508"/>
      <c r="H14" s="508"/>
      <c r="I14" s="508"/>
      <c r="J14" s="510"/>
      <c r="K14" s="596" t="s">
        <v>634</v>
      </c>
      <c r="M14"/>
      <c r="N14"/>
      <c r="O14"/>
      <c r="P14"/>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row>
    <row r="15" spans="1:40" ht="14" customHeight="1">
      <c r="A15" s="157"/>
      <c r="B15" s="1137"/>
      <c r="C15" s="1138"/>
      <c r="D15" s="507" t="s">
        <v>5</v>
      </c>
      <c r="E15" s="508"/>
      <c r="F15" s="508"/>
      <c r="G15" s="508"/>
      <c r="H15" s="508"/>
      <c r="I15" s="613"/>
      <c r="J15" s="1141" t="e">
        <f>AVERAGE(E17:I17)</f>
        <v>#DIV/0!</v>
      </c>
      <c r="K15" s="1144" t="s">
        <v>738</v>
      </c>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row>
    <row r="16" spans="1:40" ht="14" customHeight="1">
      <c r="A16" s="157"/>
      <c r="B16" s="1137"/>
      <c r="C16" s="1138"/>
      <c r="D16" s="507" t="s">
        <v>6</v>
      </c>
      <c r="E16" s="508"/>
      <c r="F16" s="508"/>
      <c r="G16" s="508"/>
      <c r="H16" s="508"/>
      <c r="I16" s="613"/>
      <c r="J16" s="1142"/>
      <c r="K16" s="1144"/>
      <c r="L16" s="157"/>
      <c r="M16" s="157"/>
      <c r="N16" s="157"/>
      <c r="O16" s="157"/>
      <c r="P16" s="157"/>
      <c r="Q16" s="157"/>
      <c r="R16" s="157"/>
      <c r="S16" s="157"/>
      <c r="T16" s="157"/>
      <c r="U16" s="157"/>
      <c r="V16" s="157"/>
      <c r="W16" s="157"/>
      <c r="X16" s="157"/>
      <c r="Y16" s="157"/>
      <c r="Z16" s="157"/>
      <c r="AA16" s="157"/>
      <c r="AB16" s="157"/>
      <c r="AC16" s="157"/>
      <c r="AD16" s="157"/>
      <c r="AE16" s="157"/>
      <c r="AF16" s="157"/>
      <c r="AG16" s="157"/>
      <c r="AH16" s="157"/>
      <c r="AI16" s="157"/>
      <c r="AJ16" s="157"/>
      <c r="AK16" s="157"/>
      <c r="AL16" s="157"/>
      <c r="AM16" s="157"/>
      <c r="AN16" s="157"/>
    </row>
    <row r="17" spans="1:40" ht="14" customHeight="1" thickBot="1">
      <c r="A17" s="157"/>
      <c r="B17" s="1137"/>
      <c r="C17" s="1138"/>
      <c r="D17" s="507" t="s">
        <v>7</v>
      </c>
      <c r="E17" s="511" t="e">
        <f>E15/E16</f>
        <v>#DIV/0!</v>
      </c>
      <c r="F17" s="511" t="e">
        <f>F15/F16</f>
        <v>#DIV/0!</v>
      </c>
      <c r="G17" s="511" t="e">
        <f>G15/G16</f>
        <v>#DIV/0!</v>
      </c>
      <c r="H17" s="511" t="e">
        <f>H15/H16</f>
        <v>#DIV/0!</v>
      </c>
      <c r="I17" s="609" t="e">
        <f>I15/I16</f>
        <v>#DIV/0!</v>
      </c>
      <c r="J17" s="1143"/>
      <c r="K17" s="1144"/>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row>
    <row r="18" spans="1:40" ht="14" customHeight="1">
      <c r="A18" s="157"/>
      <c r="B18" s="1137"/>
      <c r="C18" s="1138"/>
      <c r="D18" s="507" t="s">
        <v>8</v>
      </c>
      <c r="E18" s="508"/>
      <c r="F18" s="508"/>
      <c r="G18" s="508"/>
      <c r="H18" s="508"/>
      <c r="I18" s="508"/>
      <c r="J18" s="510"/>
      <c r="K18" s="59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row>
    <row r="19" spans="1:40" ht="14" customHeight="1" thickBot="1">
      <c r="A19" s="157"/>
      <c r="B19" s="1137"/>
      <c r="C19" s="1138"/>
      <c r="D19" s="507" t="s">
        <v>9</v>
      </c>
      <c r="E19" s="508"/>
      <c r="F19" s="508"/>
      <c r="G19" s="508"/>
      <c r="H19" s="508"/>
      <c r="I19" s="610"/>
      <c r="J19" s="510"/>
      <c r="K19" s="597"/>
      <c r="L19" s="157"/>
      <c r="M19" s="157"/>
      <c r="N19" s="157"/>
      <c r="O19" s="157"/>
      <c r="P19" s="157"/>
      <c r="Q19" s="157"/>
      <c r="R19" s="157"/>
      <c r="S19" s="157"/>
      <c r="T19" s="157"/>
      <c r="U19" s="157"/>
      <c r="V19" s="157"/>
      <c r="W19" s="157"/>
      <c r="X19" s="157"/>
      <c r="Y19" s="157"/>
      <c r="Z19" s="157"/>
      <c r="AA19" s="157"/>
      <c r="AB19" s="157"/>
      <c r="AC19" s="157"/>
      <c r="AD19" s="157"/>
      <c r="AE19" s="157"/>
      <c r="AF19" s="157"/>
      <c r="AG19" s="157"/>
      <c r="AH19" s="157"/>
      <c r="AI19" s="157"/>
      <c r="AJ19" s="157"/>
      <c r="AK19" s="157"/>
      <c r="AL19" s="157"/>
      <c r="AM19" s="157"/>
      <c r="AN19" s="157"/>
    </row>
    <row r="20" spans="1:40" ht="14" customHeight="1" thickBot="1">
      <c r="A20" s="157"/>
      <c r="B20" s="1139"/>
      <c r="C20" s="1140"/>
      <c r="D20" s="507" t="s">
        <v>10</v>
      </c>
      <c r="E20" s="511" t="e">
        <f>E18/E19</f>
        <v>#DIV/0!</v>
      </c>
      <c r="F20" s="511" t="e">
        <f>F18/F19</f>
        <v>#DIV/0!</v>
      </c>
      <c r="G20" s="511" t="e">
        <f>G18/G19</f>
        <v>#DIV/0!</v>
      </c>
      <c r="H20" s="609" t="e">
        <f>H18/H19</f>
        <v>#DIV/0!</v>
      </c>
      <c r="I20" s="612" t="e">
        <f>I18/I19</f>
        <v>#DIV/0!</v>
      </c>
      <c r="J20" s="512"/>
      <c r="K20" s="598"/>
      <c r="L20" s="157"/>
      <c r="M20" s="157"/>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7"/>
      <c r="AN20" s="157"/>
    </row>
    <row r="21" spans="1:40" ht="14" customHeight="1">
      <c r="A21" s="157"/>
      <c r="B21" s="513"/>
      <c r="C21" s="514"/>
      <c r="D21" s="515"/>
      <c r="E21" s="516"/>
      <c r="F21" s="516"/>
      <c r="G21" s="516"/>
      <c r="H21" s="516"/>
      <c r="I21" s="614"/>
      <c r="J21" s="517"/>
      <c r="K21" s="599"/>
      <c r="L21" s="157"/>
      <c r="M21" s="157"/>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row>
    <row r="22" spans="1:40" ht="14" customHeight="1">
      <c r="A22" s="157"/>
      <c r="B22" s="1145" t="s">
        <v>536</v>
      </c>
      <c r="C22" s="1146"/>
      <c r="D22" s="507" t="s">
        <v>3</v>
      </c>
      <c r="E22" s="518">
        <f t="array" ref="E22">SUM(IF($D5:$D21="志願者数",$E5:$E21,0))</f>
        <v>0</v>
      </c>
      <c r="F22" s="518">
        <f t="array" ref="F22">SUM(IF($D5:$D21="志願者数",$F5:$F21,0))</f>
        <v>0</v>
      </c>
      <c r="G22" s="518">
        <f t="array" ref="G22">SUM(IF($D5:$D21="志願者数",$G5:$G21,0))</f>
        <v>0</v>
      </c>
      <c r="H22" s="518">
        <f t="array" ref="H22">SUM(IF($D5:$D21="志願者数",$H5:$H21,0))</f>
        <v>0</v>
      </c>
      <c r="I22" s="518">
        <f t="array" ref="I22">SUM(IF($D5:$D21="志願者数",$I5:$I21,0))</f>
        <v>0</v>
      </c>
      <c r="J22" s="509"/>
      <c r="K22" s="600"/>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row>
    <row r="23" spans="1:40" ht="14" customHeight="1" thickBot="1">
      <c r="A23" s="157"/>
      <c r="B23" s="1147"/>
      <c r="C23" s="1148"/>
      <c r="D23" s="507" t="s">
        <v>4</v>
      </c>
      <c r="E23" s="518">
        <f t="array" ref="E23">SUM(IF($D5:$D21="合格者数",$E5:$E21,0))</f>
        <v>0</v>
      </c>
      <c r="F23" s="518">
        <f t="array" ref="F23">SUM(IF($D5:$D21="合格者数",$F5:$F21,0))</f>
        <v>0</v>
      </c>
      <c r="G23" s="518">
        <f t="array" ref="G23">SUM(IF($D5:$D21="合格者数",$G5:$G21,0))</f>
        <v>0</v>
      </c>
      <c r="H23" s="518">
        <f t="array" ref="H23">SUM(IF($D5:$D21="合格者数",$H5:$H21,0))</f>
        <v>0</v>
      </c>
      <c r="I23" s="518">
        <f t="array" ref="I23">SUM(IF($D5:$D21="合格者数",$I5:$I21,0))</f>
        <v>0</v>
      </c>
      <c r="J23" s="510"/>
      <c r="K23" s="597"/>
      <c r="L23" s="157"/>
      <c r="M23" s="157"/>
      <c r="N23" s="157"/>
      <c r="O23" s="157"/>
      <c r="P23" s="157"/>
      <c r="Q23" s="157"/>
      <c r="R23" s="157"/>
      <c r="S23" s="157"/>
      <c r="T23" s="157"/>
      <c r="U23" s="157"/>
      <c r="V23" s="157"/>
      <c r="W23" s="157"/>
      <c r="X23" s="157"/>
      <c r="Y23" s="157"/>
      <c r="Z23" s="157"/>
      <c r="AA23" s="157"/>
      <c r="AB23" s="157"/>
      <c r="AC23" s="157"/>
      <c r="AD23" s="157"/>
      <c r="AE23" s="157"/>
      <c r="AF23" s="157"/>
      <c r="AG23" s="157"/>
      <c r="AH23" s="157"/>
      <c r="AI23" s="157"/>
      <c r="AJ23" s="157"/>
      <c r="AK23" s="157"/>
      <c r="AL23" s="157"/>
      <c r="AM23" s="157"/>
      <c r="AN23" s="157"/>
    </row>
    <row r="24" spans="1:40" ht="14" customHeight="1">
      <c r="A24" s="157"/>
      <c r="B24" s="1147"/>
      <c r="C24" s="1148"/>
      <c r="D24" s="507" t="s">
        <v>5</v>
      </c>
      <c r="E24" s="518">
        <f t="array" ref="E24">SUM(IF($D5:$D21="入学者数",$E5:$E21,0))</f>
        <v>0</v>
      </c>
      <c r="F24" s="518">
        <f t="array" ref="F24">SUM(IF($D5:$D21="入学者数",$F5:$F21,0))</f>
        <v>0</v>
      </c>
      <c r="G24" s="518">
        <f t="array" ref="G24">SUM(IF($D5:$D21="入学者数",$G5:$G21,0))</f>
        <v>0</v>
      </c>
      <c r="H24" s="518">
        <f t="array" ref="H24">SUM(IF($D5:$D21="入学者数",$H5:$H21,0))</f>
        <v>0</v>
      </c>
      <c r="I24" s="771">
        <f t="array" ref="I24">SUM(IF($D5:$D21="入学者数",$I5:$I21,0))</f>
        <v>0</v>
      </c>
      <c r="J24" s="1151" t="e">
        <f>AVERAGE(E26:I26)</f>
        <v>#DIV/0!</v>
      </c>
      <c r="K24" s="601"/>
      <c r="L24" s="157"/>
      <c r="M24" s="157"/>
      <c r="N24" s="157"/>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157"/>
      <c r="AM24" s="157"/>
      <c r="AN24" s="157"/>
    </row>
    <row r="25" spans="1:40" ht="14" customHeight="1">
      <c r="A25" s="157"/>
      <c r="B25" s="1147"/>
      <c r="C25" s="1148"/>
      <c r="D25" s="507" t="s">
        <v>6</v>
      </c>
      <c r="E25" s="518">
        <f t="array" ref="E25">SUM(IF($D5:$D21="入学定員",$E5:$E21,0))</f>
        <v>0</v>
      </c>
      <c r="F25" s="518">
        <f t="array" ref="F25">SUM(IF($D5:$D21="入学定員",$F5:$F21,0))</f>
        <v>0</v>
      </c>
      <c r="G25" s="518">
        <f t="array" ref="G25">SUM(IF($D5:$D21="入学定員",$G5:$G21,0))</f>
        <v>0</v>
      </c>
      <c r="H25" s="518">
        <f t="array" ref="H25">SUM(IF($D5:$D21="入学定員",$H5:$H21,0))</f>
        <v>0</v>
      </c>
      <c r="I25" s="771">
        <f t="array" ref="I25">SUM(IF($D5:$D21="入学定員",$I5:$I21,0))</f>
        <v>0</v>
      </c>
      <c r="J25" s="1152"/>
      <c r="K25" s="601"/>
      <c r="L25" s="157"/>
      <c r="M25" s="157"/>
      <c r="N25" s="157"/>
      <c r="O25" s="157"/>
      <c r="P25" s="157"/>
      <c r="Q25" s="157"/>
      <c r="R25" s="157"/>
      <c r="S25" s="157"/>
      <c r="T25" s="157"/>
      <c r="U25" s="157"/>
      <c r="V25" s="157"/>
      <c r="W25" s="157"/>
      <c r="X25" s="157"/>
      <c r="Y25" s="157"/>
      <c r="Z25" s="157"/>
      <c r="AA25" s="157"/>
      <c r="AB25" s="157"/>
      <c r="AC25" s="157"/>
      <c r="AD25" s="157"/>
      <c r="AE25" s="157"/>
      <c r="AF25" s="157"/>
      <c r="AG25" s="157"/>
      <c r="AH25" s="157"/>
      <c r="AI25" s="157"/>
      <c r="AJ25" s="157"/>
      <c r="AK25" s="157"/>
      <c r="AL25" s="157"/>
      <c r="AM25" s="157"/>
      <c r="AN25" s="157"/>
    </row>
    <row r="26" spans="1:40" ht="14" customHeight="1" thickBot="1">
      <c r="A26" s="157"/>
      <c r="B26" s="1147"/>
      <c r="C26" s="1148"/>
      <c r="D26" s="507" t="s">
        <v>7</v>
      </c>
      <c r="E26" s="520" t="e">
        <f>E24/E25</f>
        <v>#DIV/0!</v>
      </c>
      <c r="F26" s="520" t="e">
        <f>F24/F25</f>
        <v>#DIV/0!</v>
      </c>
      <c r="G26" s="520" t="e">
        <f>G24/G25</f>
        <v>#DIV/0!</v>
      </c>
      <c r="H26" s="520" t="e">
        <f>H24/H25</f>
        <v>#DIV/0!</v>
      </c>
      <c r="I26" s="772" t="e">
        <f>I24/I25</f>
        <v>#DIV/0!</v>
      </c>
      <c r="J26" s="1153"/>
      <c r="K26" s="601"/>
      <c r="L26" s="157"/>
      <c r="M26" s="157"/>
      <c r="N26" s="157"/>
      <c r="O26" s="157"/>
      <c r="P26" s="157"/>
      <c r="Q26" s="157"/>
      <c r="R26" s="157"/>
      <c r="S26" s="157"/>
      <c r="T26" s="157"/>
      <c r="U26" s="157"/>
      <c r="V26" s="157"/>
      <c r="W26" s="157"/>
      <c r="X26" s="157"/>
      <c r="Y26" s="157"/>
      <c r="Z26" s="157"/>
      <c r="AA26" s="157"/>
      <c r="AB26" s="157"/>
      <c r="AC26" s="157"/>
      <c r="AD26" s="157"/>
      <c r="AE26" s="157"/>
      <c r="AF26" s="157"/>
      <c r="AG26" s="157"/>
      <c r="AH26" s="157"/>
      <c r="AI26" s="157"/>
      <c r="AJ26" s="157"/>
      <c r="AK26" s="157"/>
      <c r="AL26" s="157"/>
      <c r="AM26" s="157"/>
      <c r="AN26" s="157"/>
    </row>
    <row r="27" spans="1:40" ht="14" customHeight="1">
      <c r="A27" s="157"/>
      <c r="B27" s="1147"/>
      <c r="C27" s="1148"/>
      <c r="D27" s="507" t="s">
        <v>8</v>
      </c>
      <c r="E27" s="518">
        <f t="array" ref="E27">SUM(IF($D5:$D21="在籍学生数",$E5:$E21,0))</f>
        <v>0</v>
      </c>
      <c r="F27" s="518">
        <f t="array" ref="F27">SUM(IF($D5:$D21="在籍学生数",$F5:$F21,0))</f>
        <v>0</v>
      </c>
      <c r="G27" s="518">
        <f t="array" ref="G27">SUM(IF($D5:$D21="在籍学生数",$G5:$G21,0))</f>
        <v>0</v>
      </c>
      <c r="H27" s="518">
        <f t="array" ref="H27">SUM(IF($D5:$D21="在籍学生数",$H5:$H21,0))</f>
        <v>0</v>
      </c>
      <c r="I27" s="518">
        <f t="array" ref="I27">SUM(IF($D5:$D21="在籍学生数",$I5:$I21,0))</f>
        <v>0</v>
      </c>
      <c r="J27" s="510"/>
      <c r="K27" s="597"/>
      <c r="L27" s="157"/>
      <c r="M27" s="157"/>
      <c r="N27" s="157"/>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57"/>
      <c r="AN27" s="157"/>
    </row>
    <row r="28" spans="1:40" ht="14" customHeight="1">
      <c r="A28" s="157"/>
      <c r="B28" s="1147"/>
      <c r="C28" s="1148"/>
      <c r="D28" s="507" t="s">
        <v>9</v>
      </c>
      <c r="E28" s="518">
        <f t="array" ref="E28">SUM(IF($D5:$D21="収容定員",$E5:$E21,0))</f>
        <v>0</v>
      </c>
      <c r="F28" s="518">
        <f t="array" ref="F28">SUM(IF($D5:$D21="収容定員",$F5:$F21,0))</f>
        <v>0</v>
      </c>
      <c r="G28" s="518">
        <f t="array" ref="G28">SUM(IF($D5:$D21="収容定員",$G5:$G21,0))</f>
        <v>0</v>
      </c>
      <c r="H28" s="518">
        <f t="array" ref="H28">SUM(IF($D5:$D21="収容定員",$H5:$H21,0))</f>
        <v>0</v>
      </c>
      <c r="I28" s="518">
        <f t="array" ref="I28">SUM(IF($D5:$D21="収容定員",$I5:$I21,0))</f>
        <v>0</v>
      </c>
      <c r="J28" s="510"/>
      <c r="K28" s="59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7"/>
      <c r="AN28" s="157"/>
    </row>
    <row r="29" spans="1:40" ht="14" customHeight="1" thickBot="1">
      <c r="A29" s="157"/>
      <c r="B29" s="1149"/>
      <c r="C29" s="1150"/>
      <c r="D29" s="521" t="s">
        <v>10</v>
      </c>
      <c r="E29" s="520" t="e">
        <f>E27/E28</f>
        <v>#DIV/0!</v>
      </c>
      <c r="F29" s="520" t="e">
        <f>F27/F28</f>
        <v>#DIV/0!</v>
      </c>
      <c r="G29" s="520" t="e">
        <f>G27/G28</f>
        <v>#DIV/0!</v>
      </c>
      <c r="H29" s="520" t="e">
        <f>H27/H28</f>
        <v>#DIV/0!</v>
      </c>
      <c r="I29" s="520" t="e">
        <f>I27/I28</f>
        <v>#DIV/0!</v>
      </c>
      <c r="J29" s="522"/>
      <c r="K29" s="602"/>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row>
    <row r="30" spans="1:40" ht="14" customHeight="1" thickTop="1">
      <c r="A30" s="157"/>
      <c r="B30" s="1166" t="s">
        <v>491</v>
      </c>
      <c r="C30" s="1167"/>
      <c r="D30" s="523" t="s">
        <v>535</v>
      </c>
      <c r="E30" s="524"/>
      <c r="F30" s="524"/>
      <c r="G30" s="524"/>
      <c r="H30" s="524"/>
      <c r="I30" s="524"/>
      <c r="J30" s="525"/>
      <c r="K30" s="603"/>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row>
    <row r="31" spans="1:40" ht="14" customHeight="1">
      <c r="A31" s="157"/>
      <c r="B31" s="1147"/>
      <c r="C31" s="1148"/>
      <c r="D31" s="344" t="s">
        <v>534</v>
      </c>
      <c r="E31" s="526"/>
      <c r="F31" s="526"/>
      <c r="G31" s="526"/>
      <c r="H31" s="526"/>
      <c r="I31" s="526"/>
      <c r="J31" s="527"/>
      <c r="K31" s="604"/>
      <c r="L31" s="157"/>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row>
    <row r="32" spans="1:40" ht="14" customHeight="1">
      <c r="A32" s="157"/>
      <c r="B32" s="1147"/>
      <c r="C32" s="1148"/>
      <c r="D32" s="519" t="s">
        <v>533</v>
      </c>
      <c r="E32" s="526"/>
      <c r="F32" s="526"/>
      <c r="G32" s="526"/>
      <c r="H32" s="526"/>
      <c r="I32" s="526"/>
      <c r="J32" s="528"/>
      <c r="K32" s="598"/>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157"/>
      <c r="AL32" s="157"/>
      <c r="AM32" s="157"/>
      <c r="AN32" s="157"/>
    </row>
    <row r="33" spans="1:40" ht="14" customHeight="1" thickBot="1">
      <c r="A33" s="157"/>
      <c r="B33" s="1168"/>
      <c r="C33" s="1169"/>
      <c r="D33" s="529" t="s">
        <v>532</v>
      </c>
      <c r="E33" s="530"/>
      <c r="F33" s="530"/>
      <c r="G33" s="530"/>
      <c r="H33" s="530"/>
      <c r="I33" s="530"/>
      <c r="J33" s="531"/>
      <c r="K33" s="605"/>
      <c r="L33" s="157"/>
      <c r="M33" s="157"/>
      <c r="N33" s="157"/>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157"/>
      <c r="AL33" s="157"/>
      <c r="AM33" s="157"/>
      <c r="AN33" s="157"/>
    </row>
    <row r="34" spans="1:40" ht="14" customHeight="1" thickBot="1">
      <c r="A34" s="157"/>
      <c r="B34" s="39"/>
      <c r="C34" s="39"/>
      <c r="D34" s="532"/>
      <c r="E34" s="532"/>
      <c r="F34" s="532"/>
      <c r="G34" s="532"/>
      <c r="H34" s="532"/>
      <c r="I34" s="532"/>
      <c r="J34" s="532"/>
      <c r="K34" s="606"/>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57"/>
      <c r="AM34" s="157"/>
      <c r="AN34" s="157"/>
    </row>
    <row r="35" spans="1:40" ht="14" customHeight="1">
      <c r="A35" s="157"/>
      <c r="B35" s="1157" t="s">
        <v>531</v>
      </c>
      <c r="C35" s="1158"/>
      <c r="D35" s="155" t="s">
        <v>3</v>
      </c>
      <c r="E35" s="533"/>
      <c r="F35" s="533"/>
      <c r="G35" s="533"/>
      <c r="H35" s="533"/>
      <c r="I35" s="533"/>
      <c r="J35" s="534"/>
      <c r="K35" s="607"/>
      <c r="L35" s="157"/>
      <c r="M35" s="157"/>
      <c r="N35" s="157"/>
      <c r="O35" s="157"/>
      <c r="P35" s="157"/>
      <c r="Q35" s="157"/>
      <c r="R35" s="157"/>
      <c r="S35" s="157"/>
      <c r="T35" s="157"/>
      <c r="U35" s="157"/>
      <c r="V35" s="157"/>
      <c r="W35" s="157"/>
      <c r="X35" s="157"/>
      <c r="Y35" s="157"/>
      <c r="Z35" s="157"/>
      <c r="AA35" s="157"/>
      <c r="AB35" s="157"/>
      <c r="AC35" s="157"/>
      <c r="AD35" s="157"/>
      <c r="AE35" s="157"/>
      <c r="AF35" s="157"/>
      <c r="AG35" s="157"/>
      <c r="AH35" s="157"/>
      <c r="AI35" s="157"/>
      <c r="AJ35" s="157"/>
      <c r="AK35" s="157"/>
      <c r="AL35" s="157"/>
      <c r="AM35" s="157"/>
      <c r="AN35" s="157"/>
    </row>
    <row r="36" spans="1:40" ht="14" customHeight="1" thickBot="1">
      <c r="A36" s="157"/>
      <c r="B36" s="1159"/>
      <c r="C36" s="1160"/>
      <c r="D36" s="158" t="s">
        <v>4</v>
      </c>
      <c r="E36" s="535"/>
      <c r="F36" s="535"/>
      <c r="G36" s="535"/>
      <c r="H36" s="535"/>
      <c r="I36" s="535"/>
      <c r="J36" s="536"/>
      <c r="K36" s="407"/>
      <c r="L36" s="157"/>
      <c r="M36" s="157"/>
      <c r="N36" s="157"/>
      <c r="O36" s="157"/>
      <c r="P36" s="157"/>
      <c r="Q36" s="157"/>
      <c r="R36" s="157"/>
      <c r="S36" s="157"/>
      <c r="T36" s="157"/>
      <c r="U36" s="157"/>
      <c r="V36" s="157"/>
      <c r="W36" s="157"/>
      <c r="X36" s="157"/>
      <c r="Y36" s="157"/>
      <c r="Z36" s="157"/>
      <c r="AA36" s="157"/>
      <c r="AB36" s="157"/>
      <c r="AC36" s="157"/>
      <c r="AD36" s="157"/>
      <c r="AE36" s="157"/>
      <c r="AF36" s="157"/>
      <c r="AG36" s="157"/>
      <c r="AH36" s="157"/>
      <c r="AI36" s="157"/>
      <c r="AJ36" s="157"/>
      <c r="AK36" s="157"/>
      <c r="AL36" s="157"/>
      <c r="AM36" s="157"/>
      <c r="AN36" s="157"/>
    </row>
    <row r="37" spans="1:40" ht="14" customHeight="1">
      <c r="A37" s="157"/>
      <c r="B37" s="1159"/>
      <c r="C37" s="1160"/>
      <c r="D37" s="158" t="s">
        <v>5</v>
      </c>
      <c r="E37" s="535"/>
      <c r="F37" s="535"/>
      <c r="G37" s="535"/>
      <c r="H37" s="535"/>
      <c r="I37" s="535"/>
      <c r="J37" s="1163" t="e">
        <f>AVERAGE(E39:I39)</f>
        <v>#DIV/0!</v>
      </c>
      <c r="K37" s="40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157"/>
      <c r="AL37" s="157"/>
      <c r="AM37" s="157"/>
      <c r="AN37" s="157"/>
    </row>
    <row r="38" spans="1:40" ht="14" customHeight="1">
      <c r="A38" s="157"/>
      <c r="B38" s="1159"/>
      <c r="C38" s="1160"/>
      <c r="D38" s="158" t="s">
        <v>6</v>
      </c>
      <c r="E38" s="535"/>
      <c r="F38" s="535"/>
      <c r="G38" s="535"/>
      <c r="H38" s="535"/>
      <c r="I38" s="535"/>
      <c r="J38" s="1164"/>
      <c r="K38" s="40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c r="AL38" s="157"/>
      <c r="AM38" s="157"/>
      <c r="AN38" s="157"/>
    </row>
    <row r="39" spans="1:40" ht="14" customHeight="1" thickBot="1">
      <c r="A39" s="157"/>
      <c r="B39" s="1159"/>
      <c r="C39" s="1160"/>
      <c r="D39" s="158" t="s">
        <v>7</v>
      </c>
      <c r="E39" s="537" t="e">
        <f>E37/E38</f>
        <v>#DIV/0!</v>
      </c>
      <c r="F39" s="537" t="e">
        <f>F37/F38</f>
        <v>#DIV/0!</v>
      </c>
      <c r="G39" s="537" t="e">
        <f>G37/G38</f>
        <v>#DIV/0!</v>
      </c>
      <c r="H39" s="537" t="e">
        <f>H37/H38</f>
        <v>#DIV/0!</v>
      </c>
      <c r="I39" s="538" t="e">
        <f>I37/I38</f>
        <v>#DIV/0!</v>
      </c>
      <c r="J39" s="1165"/>
      <c r="K39" s="40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c r="AL39" s="157"/>
      <c r="AM39" s="157"/>
      <c r="AN39" s="157"/>
    </row>
    <row r="40" spans="1:40" ht="14" customHeight="1">
      <c r="A40" s="157"/>
      <c r="B40" s="1159"/>
      <c r="C40" s="1160"/>
      <c r="D40" s="158" t="s">
        <v>8</v>
      </c>
      <c r="E40" s="535"/>
      <c r="F40" s="535"/>
      <c r="G40" s="535"/>
      <c r="H40" s="535"/>
      <c r="I40" s="535"/>
      <c r="J40" s="539"/>
      <c r="K40" s="407"/>
      <c r="L40" s="157"/>
      <c r="M40" s="157"/>
      <c r="N40" s="157"/>
      <c r="O40" s="157"/>
      <c r="P40" s="157"/>
      <c r="Q40" s="157"/>
      <c r="R40" s="157"/>
      <c r="S40" s="157"/>
      <c r="T40" s="157"/>
      <c r="U40" s="157"/>
      <c r="V40" s="157"/>
      <c r="W40" s="157"/>
      <c r="X40" s="157"/>
      <c r="Y40" s="157"/>
      <c r="Z40" s="157"/>
      <c r="AA40" s="157"/>
      <c r="AB40" s="157"/>
      <c r="AC40" s="157"/>
      <c r="AD40" s="157"/>
      <c r="AE40" s="157"/>
      <c r="AF40" s="157"/>
      <c r="AG40" s="157"/>
      <c r="AH40" s="157"/>
      <c r="AI40" s="157"/>
      <c r="AJ40" s="157"/>
      <c r="AK40" s="157"/>
      <c r="AL40" s="157"/>
      <c r="AM40" s="157"/>
      <c r="AN40" s="157"/>
    </row>
    <row r="41" spans="1:40" ht="14" customHeight="1">
      <c r="A41" s="157"/>
      <c r="B41" s="1159"/>
      <c r="C41" s="1160"/>
      <c r="D41" s="158" t="s">
        <v>9</v>
      </c>
      <c r="E41" s="535"/>
      <c r="F41" s="535"/>
      <c r="G41" s="535"/>
      <c r="H41" s="535"/>
      <c r="I41" s="535"/>
      <c r="J41" s="540"/>
      <c r="K41" s="40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157"/>
      <c r="AL41" s="157"/>
      <c r="AM41" s="157"/>
      <c r="AN41" s="157"/>
    </row>
    <row r="42" spans="1:40" ht="14" customHeight="1" thickBot="1">
      <c r="A42" s="157"/>
      <c r="B42" s="1161"/>
      <c r="C42" s="1162"/>
      <c r="D42" s="159" t="s">
        <v>10</v>
      </c>
      <c r="E42" s="541" t="e">
        <f>E40/E41</f>
        <v>#DIV/0!</v>
      </c>
      <c r="F42" s="541" t="e">
        <f>F40/F41</f>
        <v>#DIV/0!</v>
      </c>
      <c r="G42" s="541" t="e">
        <f>G40/G41</f>
        <v>#DIV/0!</v>
      </c>
      <c r="H42" s="541" t="e">
        <f>H40/H41</f>
        <v>#DIV/0!</v>
      </c>
      <c r="I42" s="541" t="e">
        <f>I40/I41</f>
        <v>#DIV/0!</v>
      </c>
      <c r="J42" s="542"/>
      <c r="K42" s="608"/>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row>
    <row r="43" spans="1:40">
      <c r="A43" s="157"/>
      <c r="B43" s="39"/>
      <c r="C43" s="39"/>
      <c r="D43" s="39"/>
      <c r="E43" s="39"/>
      <c r="F43" s="39"/>
      <c r="G43" s="39"/>
      <c r="H43" s="39"/>
      <c r="I43" s="39"/>
      <c r="J43" s="39"/>
      <c r="K43" s="39"/>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row>
    <row r="44" spans="1:40">
      <c r="A44" s="157"/>
      <c r="B44" s="156" t="s">
        <v>11</v>
      </c>
      <c r="C44" s="543"/>
      <c r="D44" s="39"/>
      <c r="E44" s="39"/>
      <c r="F44" s="39"/>
      <c r="G44" s="39"/>
      <c r="H44" s="39"/>
      <c r="I44" s="39"/>
      <c r="J44" s="39"/>
      <c r="K44" s="39"/>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row>
    <row r="45" spans="1:40">
      <c r="A45" s="157"/>
      <c r="B45" s="41" t="s">
        <v>530</v>
      </c>
      <c r="C45" s="41"/>
      <c r="D45" s="41"/>
      <c r="E45" s="41"/>
      <c r="F45" s="41"/>
      <c r="G45" s="41"/>
      <c r="H45" s="41"/>
      <c r="I45" s="41"/>
      <c r="J45" s="543"/>
      <c r="K45" s="543"/>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row>
    <row r="46" spans="1:40">
      <c r="A46" s="157"/>
      <c r="B46" s="39" t="s">
        <v>529</v>
      </c>
      <c r="C46" s="39"/>
      <c r="D46" s="39"/>
      <c r="E46" s="39"/>
      <c r="F46" s="39"/>
      <c r="G46" s="39"/>
      <c r="H46" s="39"/>
      <c r="I46" s="39"/>
      <c r="J46" s="543"/>
      <c r="K46" s="543"/>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row>
    <row r="47" spans="1:40" s="641" customFormat="1" ht="18" customHeight="1">
      <c r="A47" s="734" t="s">
        <v>724</v>
      </c>
      <c r="B47" s="561"/>
      <c r="C47" s="561"/>
      <c r="D47" s="561"/>
      <c r="E47" s="561"/>
      <c r="F47" s="561"/>
      <c r="G47" s="561"/>
      <c r="H47" s="561"/>
      <c r="I47" s="735"/>
      <c r="J47" s="735"/>
      <c r="K47" s="393"/>
      <c r="L47" s="393"/>
      <c r="M47" s="393"/>
      <c r="N47" s="393"/>
      <c r="O47" s="736"/>
    </row>
    <row r="48" spans="1:40" s="742" customFormat="1" ht="18" customHeight="1">
      <c r="A48" s="737" t="s">
        <v>725</v>
      </c>
      <c r="B48" s="738"/>
      <c r="C48" s="738"/>
      <c r="D48" s="738"/>
      <c r="E48" s="738"/>
      <c r="F48" s="738"/>
      <c r="G48" s="738"/>
      <c r="H48" s="738"/>
      <c r="I48" s="739"/>
      <c r="J48" s="739"/>
      <c r="K48" s="740"/>
      <c r="L48" s="740"/>
      <c r="M48" s="740"/>
      <c r="N48" s="740"/>
      <c r="O48" s="741"/>
    </row>
    <row r="49" spans="1:40">
      <c r="A49" s="157"/>
      <c r="B49" s="39" t="s">
        <v>528</v>
      </c>
      <c r="C49" s="39"/>
      <c r="D49" s="39"/>
      <c r="E49" s="39"/>
      <c r="F49" s="39"/>
      <c r="G49" s="39"/>
      <c r="H49" s="39"/>
      <c r="I49" s="39"/>
      <c r="J49" s="39"/>
      <c r="K49" s="39"/>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157"/>
      <c r="AN49" s="157"/>
    </row>
    <row r="50" spans="1:40">
      <c r="A50" s="157"/>
      <c r="B50" s="39" t="s">
        <v>527</v>
      </c>
      <c r="C50" s="39"/>
      <c r="D50" s="39"/>
      <c r="E50" s="39"/>
      <c r="F50" s="39"/>
      <c r="G50" s="39"/>
      <c r="H50" s="39"/>
      <c r="I50" s="39"/>
      <c r="J50" s="39"/>
      <c r="K50" s="39"/>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row>
    <row r="51" spans="1:40">
      <c r="A51" s="157"/>
      <c r="B51" s="39" t="s">
        <v>526</v>
      </c>
      <c r="C51" s="39"/>
      <c r="D51" s="39"/>
      <c r="E51" s="39"/>
      <c r="F51" s="39"/>
      <c r="G51" s="39"/>
      <c r="H51" s="39"/>
      <c r="I51" s="39"/>
      <c r="J51" s="39"/>
      <c r="K51" s="39"/>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N51" s="157"/>
    </row>
    <row r="52" spans="1:40">
      <c r="A52" s="157"/>
      <c r="B52" s="39" t="s">
        <v>525</v>
      </c>
      <c r="C52" s="39"/>
      <c r="D52" s="39"/>
      <c r="E52" s="39"/>
      <c r="F52" s="39"/>
      <c r="G52" s="39"/>
      <c r="H52" s="39"/>
      <c r="I52" s="39"/>
      <c r="J52" s="39"/>
      <c r="K52" s="39"/>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row>
    <row r="53" spans="1:40">
      <c r="A53" s="157"/>
      <c r="B53" s="39" t="s">
        <v>524</v>
      </c>
      <c r="C53" s="39"/>
      <c r="D53" s="39"/>
      <c r="E53" s="39"/>
      <c r="F53" s="39"/>
      <c r="G53" s="39"/>
      <c r="H53" s="39"/>
      <c r="I53" s="39"/>
      <c r="J53" s="39"/>
      <c r="K53" s="39"/>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row>
    <row r="54" spans="1:40">
      <c r="A54" s="157"/>
      <c r="B54" s="39" t="s">
        <v>523</v>
      </c>
      <c r="C54" s="39"/>
      <c r="D54" s="39"/>
      <c r="E54" s="39"/>
      <c r="F54" s="39"/>
      <c r="G54" s="39"/>
      <c r="H54" s="39"/>
      <c r="I54" s="39"/>
      <c r="J54" s="39"/>
      <c r="K54" s="39"/>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row>
    <row r="55" spans="1:40">
      <c r="A55" s="157"/>
      <c r="B55" s="39" t="s">
        <v>522</v>
      </c>
      <c r="C55" s="39"/>
      <c r="D55" s="39"/>
      <c r="E55" s="39"/>
      <c r="F55" s="39"/>
      <c r="G55" s="39"/>
      <c r="H55" s="39"/>
      <c r="I55" s="39"/>
      <c r="J55" s="39"/>
      <c r="K55" s="39"/>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c r="AL55" s="157"/>
      <c r="AM55" s="157"/>
      <c r="AN55" s="157"/>
    </row>
    <row r="56" spans="1:40">
      <c r="A56" s="157"/>
      <c r="B56" s="39" t="s">
        <v>521</v>
      </c>
      <c r="C56" s="39"/>
      <c r="D56" s="39"/>
      <c r="E56" s="39"/>
      <c r="F56" s="39"/>
      <c r="G56" s="39"/>
      <c r="H56" s="39"/>
      <c r="I56" s="39"/>
      <c r="J56" s="39"/>
      <c r="K56" s="39"/>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57"/>
    </row>
    <row r="57" spans="1:40">
      <c r="A57" s="555"/>
      <c r="B57" s="555" t="s">
        <v>577</v>
      </c>
      <c r="C57" s="555"/>
      <c r="D57" s="555"/>
      <c r="E57" s="555"/>
      <c r="F57" s="555"/>
      <c r="G57" s="555"/>
      <c r="H57" s="555"/>
      <c r="I57" s="555"/>
      <c r="J57" s="775"/>
      <c r="K57" s="775"/>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row>
    <row r="58" spans="1:40">
      <c r="A58" s="776"/>
      <c r="B58" s="756" t="s">
        <v>12</v>
      </c>
      <c r="C58" s="1155" t="s">
        <v>575</v>
      </c>
      <c r="D58" s="1156"/>
      <c r="E58" s="1156"/>
      <c r="F58" s="1156"/>
      <c r="G58" s="1156"/>
      <c r="H58" s="1156"/>
      <c r="I58" s="1156"/>
      <c r="J58" s="1156"/>
      <c r="K58" s="1156"/>
    </row>
    <row r="59" spans="1:40" ht="23">
      <c r="A59" s="776"/>
      <c r="B59" s="757" t="s">
        <v>741</v>
      </c>
      <c r="C59" s="1155" t="s">
        <v>578</v>
      </c>
      <c r="D59" s="1156"/>
      <c r="E59" s="1156"/>
      <c r="F59" s="1156"/>
      <c r="G59" s="1156"/>
      <c r="H59" s="1156"/>
      <c r="I59" s="1156"/>
      <c r="J59" s="1156"/>
      <c r="K59" s="1156"/>
    </row>
    <row r="60" spans="1:40" ht="23">
      <c r="A60" s="776"/>
      <c r="B60" s="757" t="s">
        <v>14</v>
      </c>
      <c r="C60" s="1155" t="s">
        <v>580</v>
      </c>
      <c r="D60" s="1156"/>
      <c r="E60" s="1156"/>
      <c r="F60" s="1156"/>
      <c r="G60" s="1156"/>
      <c r="H60" s="1156"/>
      <c r="I60" s="1156"/>
      <c r="J60" s="1156"/>
      <c r="K60" s="1156"/>
    </row>
    <row r="61" spans="1:40" ht="23">
      <c r="A61" s="776"/>
      <c r="B61" s="757" t="s">
        <v>576</v>
      </c>
      <c r="C61" s="1155" t="s">
        <v>579</v>
      </c>
      <c r="D61" s="1156"/>
      <c r="E61" s="1156"/>
      <c r="F61" s="1156"/>
      <c r="G61" s="1156"/>
      <c r="H61" s="1156"/>
      <c r="I61" s="1156"/>
      <c r="J61" s="1156"/>
      <c r="K61" s="1156"/>
    </row>
    <row r="62" spans="1:40" ht="111.75" customHeight="1">
      <c r="A62" s="776"/>
      <c r="B62" s="1154" t="s">
        <v>740</v>
      </c>
      <c r="C62" s="1154"/>
      <c r="D62" s="1154"/>
      <c r="E62" s="1154"/>
      <c r="F62" s="1154"/>
      <c r="G62" s="1154"/>
      <c r="H62" s="1154"/>
      <c r="I62" s="1154"/>
      <c r="J62" s="1154"/>
      <c r="K62" s="1154"/>
      <c r="L62" s="642"/>
    </row>
    <row r="63" spans="1:40">
      <c r="A63" s="776"/>
      <c r="B63" s="776"/>
      <c r="C63" s="776"/>
      <c r="D63" s="776"/>
      <c r="E63" s="776"/>
      <c r="F63" s="776"/>
      <c r="G63" s="776"/>
      <c r="H63" s="776"/>
      <c r="I63" s="776"/>
      <c r="J63" s="776"/>
      <c r="K63" s="776"/>
    </row>
  </sheetData>
  <mergeCells count="18">
    <mergeCell ref="B22:C29"/>
    <mergeCell ref="J24:J26"/>
    <mergeCell ref="B13:C20"/>
    <mergeCell ref="J15:J17"/>
    <mergeCell ref="B62:K62"/>
    <mergeCell ref="K15:K17"/>
    <mergeCell ref="C61:K61"/>
    <mergeCell ref="C58:K58"/>
    <mergeCell ref="C59:K59"/>
    <mergeCell ref="C60:K60"/>
    <mergeCell ref="B35:C42"/>
    <mergeCell ref="J37:J39"/>
    <mergeCell ref="B30:C33"/>
    <mergeCell ref="A2:AN2"/>
    <mergeCell ref="B4:C4"/>
    <mergeCell ref="B5:C12"/>
    <mergeCell ref="J7:J9"/>
    <mergeCell ref="K7:K9"/>
  </mergeCells>
  <phoneticPr fontId="12"/>
  <conditionalFormatting sqref="E7:I11 E12:H12 E13:I19">
    <cfRule type="containsErrors" dxfId="27" priority="89">
      <formula>ISERROR(E7)</formula>
    </cfRule>
  </conditionalFormatting>
  <conditionalFormatting sqref="E35:I42">
    <cfRule type="containsErrors" dxfId="26" priority="87">
      <formula>ISERROR(E35)</formula>
    </cfRule>
  </conditionalFormatting>
  <conditionalFormatting sqref="E6:J6 J10:J14 E18:J19 E20:H20 J20 E21:J24 E25:I26 E27:J29">
    <cfRule type="containsErrors" dxfId="25" priority="90">
      <formula>ISERROR(E6)</formula>
    </cfRule>
  </conditionalFormatting>
  <conditionalFormatting sqref="I12">
    <cfRule type="expression" dxfId="24" priority="41">
      <formula>IF(K6=$L$7,IF(I12&gt;=$N$7,TRUE),FALSE)</formula>
    </cfRule>
    <cfRule type="expression" dxfId="23" priority="42">
      <formula>IF(K6=$L$7,IF(I12&gt;=$M$7,TRUE),FALSE)</formula>
    </cfRule>
    <cfRule type="expression" dxfId="22" priority="43">
      <formula>IF(K6=$L$6,IF(I12&gt;=$N$6,TRUE),FALSE)</formula>
    </cfRule>
    <cfRule type="expression" dxfId="21" priority="44">
      <formula>IF(K6=$L$6,IF(I12&gt;=$M$6,TRUE),FALSE)</formula>
    </cfRule>
    <cfRule type="expression" dxfId="20" priority="45">
      <formula>IF(I12&lt;$P$6,TRUE)</formula>
    </cfRule>
    <cfRule type="expression" dxfId="19" priority="46">
      <formula>IF(I12&lt;$O$6,TRUE)</formula>
    </cfRule>
  </conditionalFormatting>
  <conditionalFormatting sqref="I20">
    <cfRule type="expression" dxfId="18" priority="15">
      <formula>IF(K14=$L$7,IF(I20&gt;=$N$7,TRUE),FALSE)</formula>
    </cfRule>
    <cfRule type="expression" dxfId="17" priority="16">
      <formula>IF(K14=$L$7,IF(I20&gt;=$M$7,TRUE),FALSE)</formula>
    </cfRule>
    <cfRule type="expression" dxfId="16" priority="17">
      <formula>IF(K14=$L$6,IF(I20&gt;=$N$6,TRUE),FALSE)</formula>
    </cfRule>
    <cfRule type="expression" dxfId="15" priority="18">
      <formula>IF(K14=$L$6,IF(I20&gt;=$M$6,TRUE),FALSE)</formula>
    </cfRule>
    <cfRule type="expression" dxfId="14" priority="19">
      <formula>IF(I20&lt;$P$6,TRUE)</formula>
    </cfRule>
    <cfRule type="expression" dxfId="13" priority="20">
      <formula>IF(I20&lt;$O$6,TRUE)</formula>
    </cfRule>
  </conditionalFormatting>
  <conditionalFormatting sqref="J7">
    <cfRule type="expression" dxfId="12" priority="27">
      <formula>IF(K6=$L$7,IF(J7&gt;=$N$7,TRUE),FALSE)</formula>
    </cfRule>
    <cfRule type="expression" dxfId="11" priority="28">
      <formula>IF(K6=$L$7,IF(J7&gt;=$M$7,TRUE),FALSE)</formula>
    </cfRule>
    <cfRule type="expression" dxfId="10" priority="29">
      <formula>IF(K6=$L$6,IF(J7&gt;=$N$6,TRUE),FALSE)</formula>
    </cfRule>
    <cfRule type="expression" dxfId="9" priority="31">
      <formula>IF(K6=$L$6,IF(J7&gt;=$M$6,TRUE),FALSE)</formula>
    </cfRule>
    <cfRule type="expression" dxfId="8" priority="33">
      <formula>IF(J7&lt;$P$6,TRUE)</formula>
    </cfRule>
    <cfRule type="expression" dxfId="7" priority="34">
      <formula>IF(J7&lt;$O$6,TRUE)</formula>
    </cfRule>
  </conditionalFormatting>
  <conditionalFormatting sqref="J15">
    <cfRule type="expression" dxfId="6" priority="1">
      <formula>IF(K14=$L$7,IF(J15&gt;=$N$7,TRUE),FALSE)</formula>
    </cfRule>
    <cfRule type="expression" dxfId="5" priority="2">
      <formula>IF(K14=$L$7,IF(J15&gt;=$M$7,TRUE),FALSE)</formula>
    </cfRule>
    <cfRule type="expression" dxfId="4" priority="3">
      <formula>IF(K14=$L$6,IF(J15&gt;=$N$6,TRUE),FALSE)</formula>
    </cfRule>
    <cfRule type="expression" dxfId="3" priority="4">
      <formula>IF(K14=$L$6,IF(J15&gt;=$M$6,TRUE),FALSE)</formula>
    </cfRule>
    <cfRule type="expression" dxfId="2" priority="5">
      <formula>IF(J15&lt;$P$6,TRUE)</formula>
    </cfRule>
    <cfRule type="expression" dxfId="1" priority="6">
      <formula>IF(J15&lt;$O$6,TRUE)</formula>
    </cfRule>
  </conditionalFormatting>
  <conditionalFormatting sqref="J35:J37 J40:J42">
    <cfRule type="containsErrors" dxfId="0" priority="88">
      <formula>ISERROR(J35)</formula>
    </cfRule>
  </conditionalFormatting>
  <dataValidations count="1">
    <dataValidation type="list" allowBlank="1" showInputMessage="1" showErrorMessage="1" sqref="K6 K14" xr:uid="{4EAFCCE0-9999-4ACA-9845-A5588B3E0260}">
      <formula1>$L$6:$L$7</formula1>
    </dataValidation>
  </dataValidations>
  <pageMargins left="0.78740157480314965" right="0.39370078740157483" top="0.98425196850393704" bottom="0.98425196850393704" header="0.51181102362204722" footer="0.51181102362204722"/>
  <pageSetup paperSize="9" scale="80" fitToHeight="0" orientation="landscape" r:id="rId1"/>
  <headerFooter alignWithMargins="0"/>
  <rowBreaks count="1" manualBreakCount="1">
    <brk id="34"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648BA-BB2A-4135-BB64-81F3DA54F764}">
  <sheetPr codeName="Sheet8">
    <pageSetUpPr fitToPage="1"/>
  </sheetPr>
  <dimension ref="A1:AE45"/>
  <sheetViews>
    <sheetView showGridLines="0" view="pageBreakPreview" zoomScaleNormal="90" zoomScaleSheetLayoutView="100" workbookViewId="0"/>
  </sheetViews>
  <sheetFormatPr defaultColWidth="9" defaultRowHeight="11.5"/>
  <cols>
    <col min="1" max="1" width="4.33203125" style="35" customWidth="1"/>
    <col min="2" max="3" width="3.58203125" style="35" customWidth="1"/>
    <col min="4" max="4" width="28.33203125" style="35" customWidth="1"/>
    <col min="5" max="8" width="6.58203125" style="35" customWidth="1"/>
    <col min="9" max="9" width="7.08203125" style="35" customWidth="1"/>
    <col min="10" max="29" width="6.58203125" style="35" customWidth="1"/>
    <col min="30" max="31" width="10.08203125" style="35" customWidth="1"/>
    <col min="32" max="16384" width="9" style="35"/>
  </cols>
  <sheetData>
    <row r="1" spans="1:31" ht="14">
      <c r="A1" s="81"/>
      <c r="B1" s="39"/>
    </row>
    <row r="2" spans="1:31" ht="13">
      <c r="A2" s="36"/>
      <c r="B2" s="80" t="s">
        <v>391</v>
      </c>
      <c r="AE2" s="79"/>
    </row>
    <row r="4" spans="1:31" ht="12" thickBot="1">
      <c r="B4" s="55" t="s">
        <v>403</v>
      </c>
    </row>
    <row r="5" spans="1:31" ht="34" customHeight="1">
      <c r="B5" s="1182" t="s">
        <v>37</v>
      </c>
      <c r="C5" s="1184" t="s">
        <v>33</v>
      </c>
      <c r="D5" s="1186" t="s">
        <v>71</v>
      </c>
      <c r="E5" s="1170" t="s">
        <v>70</v>
      </c>
      <c r="F5" s="1170"/>
      <c r="G5" s="1170"/>
      <c r="H5" s="1170"/>
      <c r="I5" s="1170"/>
      <c r="J5" s="1170" t="s">
        <v>69</v>
      </c>
      <c r="K5" s="1170"/>
      <c r="L5" s="1170"/>
      <c r="M5" s="1170"/>
      <c r="N5" s="1170"/>
      <c r="O5" s="1170" t="s">
        <v>68</v>
      </c>
      <c r="P5" s="1170"/>
      <c r="Q5" s="1170"/>
      <c r="R5" s="1170"/>
      <c r="S5" s="1170"/>
      <c r="T5" s="1170" t="s">
        <v>67</v>
      </c>
      <c r="U5" s="1170"/>
      <c r="V5" s="1170"/>
      <c r="W5" s="1170"/>
      <c r="X5" s="1170"/>
      <c r="Y5" s="1170" t="s">
        <v>66</v>
      </c>
      <c r="Z5" s="1170"/>
      <c r="AA5" s="1170"/>
      <c r="AB5" s="1170"/>
      <c r="AC5" s="1171"/>
      <c r="AD5" s="1188" t="s">
        <v>399</v>
      </c>
      <c r="AE5" s="1190" t="s">
        <v>400</v>
      </c>
    </row>
    <row r="6" spans="1:31" ht="34" customHeight="1" thickBot="1">
      <c r="B6" s="1183"/>
      <c r="C6" s="1185"/>
      <c r="D6" s="1187"/>
      <c r="E6" s="54" t="s">
        <v>65</v>
      </c>
      <c r="F6" s="54" t="s">
        <v>64</v>
      </c>
      <c r="G6" s="53" t="s">
        <v>63</v>
      </c>
      <c r="H6" s="52" t="s">
        <v>62</v>
      </c>
      <c r="I6" s="54" t="s">
        <v>61</v>
      </c>
      <c r="J6" s="54" t="s">
        <v>65</v>
      </c>
      <c r="K6" s="54" t="s">
        <v>64</v>
      </c>
      <c r="L6" s="53" t="s">
        <v>63</v>
      </c>
      <c r="M6" s="52" t="s">
        <v>62</v>
      </c>
      <c r="N6" s="54" t="s">
        <v>61</v>
      </c>
      <c r="O6" s="54" t="s">
        <v>65</v>
      </c>
      <c r="P6" s="54" t="s">
        <v>64</v>
      </c>
      <c r="Q6" s="53" t="s">
        <v>63</v>
      </c>
      <c r="R6" s="52" t="s">
        <v>62</v>
      </c>
      <c r="S6" s="54" t="s">
        <v>61</v>
      </c>
      <c r="T6" s="54" t="s">
        <v>65</v>
      </c>
      <c r="U6" s="54" t="s">
        <v>64</v>
      </c>
      <c r="V6" s="53" t="s">
        <v>63</v>
      </c>
      <c r="W6" s="52" t="s">
        <v>62</v>
      </c>
      <c r="X6" s="54" t="s">
        <v>61</v>
      </c>
      <c r="Y6" s="54" t="s">
        <v>65</v>
      </c>
      <c r="Z6" s="54" t="s">
        <v>64</v>
      </c>
      <c r="AA6" s="53" t="s">
        <v>63</v>
      </c>
      <c r="AB6" s="52" t="s">
        <v>62</v>
      </c>
      <c r="AC6" s="54" t="s">
        <v>61</v>
      </c>
      <c r="AD6" s="1189"/>
      <c r="AE6" s="1191"/>
    </row>
    <row r="7" spans="1:31" ht="18.75" customHeight="1" thickTop="1">
      <c r="A7" s="78"/>
      <c r="B7" s="1175" t="s">
        <v>36</v>
      </c>
      <c r="C7" s="1176" t="s">
        <v>34</v>
      </c>
      <c r="D7" s="60" t="s">
        <v>76</v>
      </c>
      <c r="E7" s="74"/>
      <c r="F7" s="74"/>
      <c r="G7" s="74"/>
      <c r="H7" s="74"/>
      <c r="I7" s="75"/>
      <c r="J7" s="74"/>
      <c r="K7" s="74"/>
      <c r="L7" s="74"/>
      <c r="M7" s="74"/>
      <c r="N7" s="75"/>
      <c r="O7" s="74"/>
      <c r="P7" s="74"/>
      <c r="Q7" s="74"/>
      <c r="R7" s="74"/>
      <c r="S7" s="75"/>
      <c r="T7" s="74"/>
      <c r="U7" s="74"/>
      <c r="V7" s="74"/>
      <c r="W7" s="74"/>
      <c r="X7" s="75"/>
      <c r="Y7" s="74"/>
      <c r="Z7" s="74"/>
      <c r="AA7" s="74"/>
      <c r="AB7" s="74"/>
      <c r="AC7" s="73"/>
      <c r="AD7" s="72" t="e">
        <f>AA7/AA11*100</f>
        <v>#DIV/0!</v>
      </c>
      <c r="AE7" s="71" t="e">
        <f>AA7/AA17*100</f>
        <v>#DIV/0!</v>
      </c>
    </row>
    <row r="8" spans="1:31" ht="18.75" customHeight="1">
      <c r="A8" s="78"/>
      <c r="B8" s="1175"/>
      <c r="C8" s="1176"/>
      <c r="D8" s="59" t="s">
        <v>75</v>
      </c>
      <c r="E8" s="50"/>
      <c r="F8" s="50"/>
      <c r="G8" s="50"/>
      <c r="H8" s="50"/>
      <c r="I8" s="75"/>
      <c r="J8" s="50"/>
      <c r="K8" s="50"/>
      <c r="L8" s="50"/>
      <c r="M8" s="50"/>
      <c r="N8" s="51"/>
      <c r="O8" s="50"/>
      <c r="P8" s="50"/>
      <c r="Q8" s="50"/>
      <c r="R8" s="50"/>
      <c r="S8" s="51"/>
      <c r="T8" s="50"/>
      <c r="U8" s="50"/>
      <c r="V8" s="50"/>
      <c r="W8" s="50"/>
      <c r="X8" s="51"/>
      <c r="Y8" s="50"/>
      <c r="Z8" s="50"/>
      <c r="AA8" s="50"/>
      <c r="AB8" s="50"/>
      <c r="AC8" s="49"/>
      <c r="AD8" s="69" t="e">
        <f>AA8/AA11*100</f>
        <v>#DIV/0!</v>
      </c>
      <c r="AE8" s="71" t="e">
        <f>AA8/AA17*100</f>
        <v>#DIV/0!</v>
      </c>
    </row>
    <row r="9" spans="1:31" ht="18.75" customHeight="1">
      <c r="A9" s="78"/>
      <c r="B9" s="1175"/>
      <c r="C9" s="1176"/>
      <c r="D9" s="59" t="s">
        <v>74</v>
      </c>
      <c r="E9" s="50"/>
      <c r="F9" s="50"/>
      <c r="G9" s="50"/>
      <c r="H9" s="50"/>
      <c r="I9" s="75"/>
      <c r="J9" s="50"/>
      <c r="K9" s="50"/>
      <c r="L9" s="50"/>
      <c r="M9" s="50"/>
      <c r="N9" s="51"/>
      <c r="O9" s="50"/>
      <c r="P9" s="50"/>
      <c r="Q9" s="50"/>
      <c r="R9" s="50"/>
      <c r="S9" s="51"/>
      <c r="T9" s="50"/>
      <c r="U9" s="50"/>
      <c r="V9" s="50"/>
      <c r="W9" s="50"/>
      <c r="X9" s="51"/>
      <c r="Y9" s="50"/>
      <c r="Z9" s="50"/>
      <c r="AA9" s="50"/>
      <c r="AB9" s="50"/>
      <c r="AC9" s="50"/>
      <c r="AD9" s="69" t="e">
        <f>AA9/AA11*100</f>
        <v>#DIV/0!</v>
      </c>
      <c r="AE9" s="71" t="e">
        <f>AA9/AA17*100</f>
        <v>#DIV/0!</v>
      </c>
    </row>
    <row r="10" spans="1:31" ht="18.75" customHeight="1">
      <c r="A10" s="78"/>
      <c r="B10" s="1175"/>
      <c r="C10" s="1176"/>
      <c r="D10" s="59" t="s">
        <v>73</v>
      </c>
      <c r="E10" s="50"/>
      <c r="F10" s="50"/>
      <c r="G10" s="50"/>
      <c r="H10" s="50"/>
      <c r="I10" s="75"/>
      <c r="J10" s="50"/>
      <c r="K10" s="50"/>
      <c r="L10" s="50"/>
      <c r="M10" s="50"/>
      <c r="N10" s="51"/>
      <c r="O10" s="50"/>
      <c r="P10" s="50"/>
      <c r="Q10" s="50"/>
      <c r="R10" s="50"/>
      <c r="S10" s="51"/>
      <c r="T10" s="50"/>
      <c r="U10" s="50"/>
      <c r="V10" s="50"/>
      <c r="W10" s="50"/>
      <c r="X10" s="51"/>
      <c r="Y10" s="50"/>
      <c r="Z10" s="50"/>
      <c r="AA10" s="50"/>
      <c r="AB10" s="50"/>
      <c r="AC10" s="49"/>
      <c r="AD10" s="69" t="e">
        <f>AA10/AA11*100</f>
        <v>#DIV/0!</v>
      </c>
      <c r="AE10" s="71" t="e">
        <f>AA10/AA17*100</f>
        <v>#DIV/0!</v>
      </c>
    </row>
    <row r="11" spans="1:31" ht="18.75" customHeight="1">
      <c r="A11" s="78"/>
      <c r="B11" s="1175"/>
      <c r="C11" s="1177" t="s">
        <v>60</v>
      </c>
      <c r="D11" s="1178"/>
      <c r="E11" s="57"/>
      <c r="F11" s="57"/>
      <c r="G11" s="57"/>
      <c r="H11" s="57"/>
      <c r="I11" s="58"/>
      <c r="J11" s="57"/>
      <c r="K11" s="57"/>
      <c r="L11" s="57"/>
      <c r="M11" s="57"/>
      <c r="N11" s="58"/>
      <c r="O11" s="57"/>
      <c r="P11" s="57"/>
      <c r="Q11" s="57"/>
      <c r="R11" s="57"/>
      <c r="S11" s="58"/>
      <c r="T11" s="57"/>
      <c r="U11" s="57"/>
      <c r="V11" s="57"/>
      <c r="W11" s="57"/>
      <c r="X11" s="58"/>
      <c r="Y11" s="57"/>
      <c r="Z11" s="57"/>
      <c r="AA11" s="57"/>
      <c r="AB11" s="57"/>
      <c r="AC11" s="56"/>
      <c r="AD11" s="69">
        <v>100</v>
      </c>
      <c r="AE11" s="70"/>
    </row>
    <row r="12" spans="1:31" ht="18.75" customHeight="1">
      <c r="A12" s="78"/>
      <c r="B12" s="1175"/>
      <c r="C12" s="1179" t="s">
        <v>72</v>
      </c>
      <c r="D12" s="60" t="s">
        <v>76</v>
      </c>
      <c r="E12" s="50"/>
      <c r="F12" s="50"/>
      <c r="G12" s="50"/>
      <c r="H12" s="50"/>
      <c r="I12" s="51"/>
      <c r="J12" s="50"/>
      <c r="K12" s="50"/>
      <c r="L12" s="50"/>
      <c r="M12" s="50"/>
      <c r="N12" s="51"/>
      <c r="O12" s="50"/>
      <c r="P12" s="50"/>
      <c r="Q12" s="50"/>
      <c r="R12" s="50"/>
      <c r="S12" s="51"/>
      <c r="T12" s="50"/>
      <c r="U12" s="50"/>
      <c r="V12" s="50"/>
      <c r="W12" s="50"/>
      <c r="X12" s="51"/>
      <c r="Y12" s="50"/>
      <c r="Z12" s="50"/>
      <c r="AA12" s="50"/>
      <c r="AB12" s="50"/>
      <c r="AC12" s="49"/>
      <c r="AD12" s="69" t="e">
        <f>AA12/AA16*100</f>
        <v>#DIV/0!</v>
      </c>
      <c r="AE12" s="68" t="e">
        <f>AA12/AA17*100</f>
        <v>#DIV/0!</v>
      </c>
    </row>
    <row r="13" spans="1:31" ht="18.75" customHeight="1">
      <c r="A13" s="78"/>
      <c r="B13" s="1175"/>
      <c r="C13" s="1176"/>
      <c r="D13" s="59" t="s">
        <v>75</v>
      </c>
      <c r="E13" s="50"/>
      <c r="F13" s="50"/>
      <c r="G13" s="50"/>
      <c r="H13" s="50"/>
      <c r="I13" s="51"/>
      <c r="J13" s="50"/>
      <c r="K13" s="50"/>
      <c r="L13" s="50"/>
      <c r="M13" s="50"/>
      <c r="N13" s="51"/>
      <c r="O13" s="50"/>
      <c r="P13" s="50"/>
      <c r="Q13" s="50"/>
      <c r="R13" s="50"/>
      <c r="S13" s="51"/>
      <c r="T13" s="50"/>
      <c r="U13" s="50"/>
      <c r="V13" s="50"/>
      <c r="W13" s="50"/>
      <c r="X13" s="51"/>
      <c r="Y13" s="50"/>
      <c r="Z13" s="50"/>
      <c r="AA13" s="50"/>
      <c r="AB13" s="50"/>
      <c r="AC13" s="49"/>
      <c r="AD13" s="69" t="e">
        <f>AA13/AA16*100</f>
        <v>#DIV/0!</v>
      </c>
      <c r="AE13" s="68" t="e">
        <f>AA13/AA17*100</f>
        <v>#DIV/0!</v>
      </c>
    </row>
    <row r="14" spans="1:31" ht="18.75" customHeight="1">
      <c r="A14" s="78"/>
      <c r="B14" s="1175"/>
      <c r="C14" s="1176"/>
      <c r="D14" s="59" t="s">
        <v>74</v>
      </c>
      <c r="E14" s="50"/>
      <c r="F14" s="50"/>
      <c r="G14" s="50"/>
      <c r="H14" s="50"/>
      <c r="I14" s="51"/>
      <c r="J14" s="50"/>
      <c r="K14" s="50"/>
      <c r="L14" s="50"/>
      <c r="M14" s="50"/>
      <c r="N14" s="51"/>
      <c r="O14" s="50"/>
      <c r="P14" s="50"/>
      <c r="Q14" s="50"/>
      <c r="R14" s="50"/>
      <c r="S14" s="51"/>
      <c r="T14" s="50"/>
      <c r="U14" s="50"/>
      <c r="V14" s="50"/>
      <c r="W14" s="50"/>
      <c r="X14" s="51"/>
      <c r="Y14" s="50"/>
      <c r="Z14" s="50"/>
      <c r="AA14" s="50"/>
      <c r="AB14" s="50"/>
      <c r="AC14" s="49"/>
      <c r="AD14" s="69" t="e">
        <f>AA14/AA16*100</f>
        <v>#DIV/0!</v>
      </c>
      <c r="AE14" s="68" t="e">
        <f>AA14/AA17*100</f>
        <v>#DIV/0!</v>
      </c>
    </row>
    <row r="15" spans="1:31" ht="18.75" customHeight="1">
      <c r="A15" s="78"/>
      <c r="B15" s="1175"/>
      <c r="C15" s="1176"/>
      <c r="D15" s="59" t="s">
        <v>73</v>
      </c>
      <c r="E15" s="50"/>
      <c r="F15" s="50"/>
      <c r="G15" s="50"/>
      <c r="H15" s="50"/>
      <c r="I15" s="51"/>
      <c r="J15" s="50"/>
      <c r="K15" s="50"/>
      <c r="L15" s="50"/>
      <c r="M15" s="50"/>
      <c r="N15" s="51"/>
      <c r="O15" s="50"/>
      <c r="P15" s="50"/>
      <c r="Q15" s="50"/>
      <c r="R15" s="50"/>
      <c r="S15" s="51"/>
      <c r="T15" s="50"/>
      <c r="U15" s="50"/>
      <c r="V15" s="50"/>
      <c r="W15" s="50"/>
      <c r="X15" s="51"/>
      <c r="Y15" s="50"/>
      <c r="Z15" s="50"/>
      <c r="AA15" s="50"/>
      <c r="AB15" s="50"/>
      <c r="AC15" s="49"/>
      <c r="AD15" s="69" t="e">
        <f>AA15/AA16*100</f>
        <v>#DIV/0!</v>
      </c>
      <c r="AE15" s="68" t="e">
        <f>AA15/AA17*100</f>
        <v>#DIV/0!</v>
      </c>
    </row>
    <row r="16" spans="1:31" ht="18.75" customHeight="1">
      <c r="A16" s="78"/>
      <c r="B16" s="1175"/>
      <c r="C16" s="1177" t="s">
        <v>60</v>
      </c>
      <c r="D16" s="1178"/>
      <c r="E16" s="47"/>
      <c r="F16" s="47"/>
      <c r="G16" s="47"/>
      <c r="H16" s="47"/>
      <c r="I16" s="48"/>
      <c r="J16" s="47"/>
      <c r="K16" s="47"/>
      <c r="L16" s="47"/>
      <c r="M16" s="47"/>
      <c r="N16" s="48"/>
      <c r="O16" s="47"/>
      <c r="P16" s="47"/>
      <c r="Q16" s="47"/>
      <c r="R16" s="47"/>
      <c r="S16" s="48"/>
      <c r="T16" s="47"/>
      <c r="U16" s="47"/>
      <c r="V16" s="47"/>
      <c r="W16" s="47"/>
      <c r="X16" s="48"/>
      <c r="Y16" s="47"/>
      <c r="Z16" s="47"/>
      <c r="AA16" s="47"/>
      <c r="AB16" s="47"/>
      <c r="AC16" s="46"/>
      <c r="AD16" s="67">
        <v>100</v>
      </c>
      <c r="AE16" s="66"/>
    </row>
    <row r="17" spans="1:31" ht="18.75" customHeight="1" thickBot="1">
      <c r="A17" s="78"/>
      <c r="B17" s="1173" t="s">
        <v>393</v>
      </c>
      <c r="C17" s="1174"/>
      <c r="D17" s="1174"/>
      <c r="E17" s="62"/>
      <c r="F17" s="62"/>
      <c r="G17" s="62"/>
      <c r="H17" s="62"/>
      <c r="I17" s="63"/>
      <c r="J17" s="62"/>
      <c r="K17" s="62"/>
      <c r="L17" s="62"/>
      <c r="M17" s="62"/>
      <c r="N17" s="63"/>
      <c r="O17" s="62"/>
      <c r="P17" s="62"/>
      <c r="Q17" s="62"/>
      <c r="R17" s="62"/>
      <c r="S17" s="63"/>
      <c r="T17" s="62"/>
      <c r="U17" s="62"/>
      <c r="V17" s="62"/>
      <c r="W17" s="62"/>
      <c r="X17" s="63"/>
      <c r="Y17" s="62"/>
      <c r="Z17" s="62"/>
      <c r="AA17" s="62"/>
      <c r="AB17" s="62"/>
      <c r="AC17" s="61"/>
      <c r="AD17" s="65"/>
      <c r="AE17" s="64">
        <v>100</v>
      </c>
    </row>
    <row r="18" spans="1:31" ht="18.75" customHeight="1" thickBot="1">
      <c r="A18" s="78"/>
      <c r="B18" s="1180" t="s">
        <v>394</v>
      </c>
      <c r="C18" s="1181"/>
      <c r="D18" s="1181"/>
      <c r="E18" s="44"/>
      <c r="F18" s="44"/>
      <c r="G18" s="44"/>
      <c r="H18" s="44"/>
      <c r="I18" s="45"/>
      <c r="J18" s="44"/>
      <c r="K18" s="44"/>
      <c r="L18" s="44"/>
      <c r="M18" s="44"/>
      <c r="N18" s="45"/>
      <c r="O18" s="44"/>
      <c r="P18" s="44"/>
      <c r="Q18" s="44"/>
      <c r="R18" s="44"/>
      <c r="S18" s="45"/>
      <c r="T18" s="44"/>
      <c r="U18" s="44"/>
      <c r="V18" s="44"/>
      <c r="W18" s="44"/>
      <c r="X18" s="45"/>
      <c r="Y18" s="44"/>
      <c r="Z18" s="44"/>
      <c r="AA18" s="44"/>
      <c r="AB18" s="44"/>
      <c r="AC18" s="43"/>
      <c r="AD18" s="77"/>
      <c r="AE18" s="76"/>
    </row>
    <row r="19" spans="1:31" customFormat="1" ht="18.75" customHeight="1">
      <c r="B19" s="55"/>
    </row>
    <row r="20" spans="1:31" customFormat="1" ht="18.75" customHeight="1" thickBot="1">
      <c r="B20" s="55" t="s">
        <v>401</v>
      </c>
    </row>
    <row r="21" spans="1:31" ht="18.75" customHeight="1">
      <c r="A21" s="78"/>
      <c r="B21" s="1182" t="s">
        <v>37</v>
      </c>
      <c r="C21" s="1184" t="s">
        <v>33</v>
      </c>
      <c r="D21" s="1186" t="s">
        <v>71</v>
      </c>
      <c r="E21" s="1170" t="s">
        <v>70</v>
      </c>
      <c r="F21" s="1170"/>
      <c r="G21" s="1170"/>
      <c r="H21" s="1170"/>
      <c r="I21" s="1170"/>
      <c r="J21" s="1170" t="s">
        <v>69</v>
      </c>
      <c r="K21" s="1170"/>
      <c r="L21" s="1170"/>
      <c r="M21" s="1170"/>
      <c r="N21" s="1170"/>
      <c r="O21" s="1170" t="s">
        <v>68</v>
      </c>
      <c r="P21" s="1170"/>
      <c r="Q21" s="1170"/>
      <c r="R21" s="1170"/>
      <c r="S21" s="1170"/>
      <c r="T21" s="1170" t="s">
        <v>67</v>
      </c>
      <c r="U21" s="1170"/>
      <c r="V21" s="1170"/>
      <c r="W21" s="1170"/>
      <c r="X21" s="1170"/>
      <c r="Y21" s="1170" t="s">
        <v>66</v>
      </c>
      <c r="Z21" s="1170"/>
      <c r="AA21" s="1170"/>
      <c r="AB21" s="1170"/>
      <c r="AC21" s="1171"/>
      <c r="AD21"/>
      <c r="AE21"/>
    </row>
    <row r="22" spans="1:31" ht="37.5" customHeight="1" thickBot="1">
      <c r="A22" s="78"/>
      <c r="B22" s="1183"/>
      <c r="C22" s="1185"/>
      <c r="D22" s="1187"/>
      <c r="E22" s="54" t="s">
        <v>65</v>
      </c>
      <c r="F22" s="54" t="s">
        <v>64</v>
      </c>
      <c r="G22" s="53" t="s">
        <v>63</v>
      </c>
      <c r="H22" s="52" t="s">
        <v>62</v>
      </c>
      <c r="I22" s="54" t="s">
        <v>61</v>
      </c>
      <c r="J22" s="54" t="s">
        <v>65</v>
      </c>
      <c r="K22" s="54" t="s">
        <v>64</v>
      </c>
      <c r="L22" s="53" t="s">
        <v>63</v>
      </c>
      <c r="M22" s="52" t="s">
        <v>62</v>
      </c>
      <c r="N22" s="54" t="s">
        <v>61</v>
      </c>
      <c r="O22" s="54" t="s">
        <v>65</v>
      </c>
      <c r="P22" s="54" t="s">
        <v>64</v>
      </c>
      <c r="Q22" s="53" t="s">
        <v>63</v>
      </c>
      <c r="R22" s="52" t="s">
        <v>62</v>
      </c>
      <c r="S22" s="54" t="s">
        <v>61</v>
      </c>
      <c r="T22" s="54" t="s">
        <v>65</v>
      </c>
      <c r="U22" s="54" t="s">
        <v>64</v>
      </c>
      <c r="V22" s="53" t="s">
        <v>63</v>
      </c>
      <c r="W22" s="52" t="s">
        <v>62</v>
      </c>
      <c r="X22" s="54" t="s">
        <v>61</v>
      </c>
      <c r="Y22" s="54" t="s">
        <v>65</v>
      </c>
      <c r="Z22" s="54" t="s">
        <v>64</v>
      </c>
      <c r="AA22" s="53" t="s">
        <v>63</v>
      </c>
      <c r="AB22" s="52" t="s">
        <v>62</v>
      </c>
      <c r="AC22" s="743" t="s">
        <v>61</v>
      </c>
      <c r="AD22"/>
      <c r="AE22"/>
    </row>
    <row r="23" spans="1:31" ht="18.75" customHeight="1" thickTop="1">
      <c r="A23" s="78"/>
      <c r="B23" s="1175" t="s">
        <v>392</v>
      </c>
      <c r="C23" s="1176" t="s">
        <v>34</v>
      </c>
      <c r="D23" s="60" t="s">
        <v>76</v>
      </c>
      <c r="E23" s="74"/>
      <c r="F23" s="74"/>
      <c r="G23" s="74"/>
      <c r="H23" s="74"/>
      <c r="I23" s="75"/>
      <c r="J23" s="74"/>
      <c r="K23" s="74"/>
      <c r="L23" s="74"/>
      <c r="M23" s="74"/>
      <c r="N23" s="75"/>
      <c r="O23" s="74"/>
      <c r="P23" s="74"/>
      <c r="Q23" s="74"/>
      <c r="R23" s="74"/>
      <c r="S23" s="75"/>
      <c r="T23" s="74"/>
      <c r="U23" s="74"/>
      <c r="V23" s="74"/>
      <c r="W23" s="74"/>
      <c r="X23" s="75"/>
      <c r="Y23" s="74"/>
      <c r="Z23" s="74"/>
      <c r="AA23" s="74"/>
      <c r="AB23" s="74"/>
      <c r="AC23" s="73"/>
      <c r="AD23"/>
      <c r="AE23"/>
    </row>
    <row r="24" spans="1:31" ht="18.75" customHeight="1">
      <c r="A24" s="78"/>
      <c r="B24" s="1175"/>
      <c r="C24" s="1176"/>
      <c r="D24" s="59" t="s">
        <v>75</v>
      </c>
      <c r="E24" s="50"/>
      <c r="F24" s="50"/>
      <c r="G24" s="50"/>
      <c r="H24" s="50"/>
      <c r="I24" s="75"/>
      <c r="J24" s="50"/>
      <c r="K24" s="50"/>
      <c r="L24" s="50"/>
      <c r="M24" s="50"/>
      <c r="N24" s="51"/>
      <c r="O24" s="50"/>
      <c r="P24" s="50"/>
      <c r="Q24" s="50"/>
      <c r="R24" s="50"/>
      <c r="S24" s="51"/>
      <c r="T24" s="50"/>
      <c r="U24" s="50"/>
      <c r="V24" s="50"/>
      <c r="W24" s="50"/>
      <c r="X24" s="51"/>
      <c r="Y24" s="50"/>
      <c r="Z24" s="50"/>
      <c r="AA24" s="50"/>
      <c r="AB24" s="50"/>
      <c r="AC24" s="49"/>
      <c r="AD24"/>
      <c r="AE24"/>
    </row>
    <row r="25" spans="1:31" ht="18.75" customHeight="1">
      <c r="A25" s="78"/>
      <c r="B25" s="1175"/>
      <c r="C25" s="1176"/>
      <c r="D25" s="59" t="s">
        <v>74</v>
      </c>
      <c r="E25" s="50"/>
      <c r="F25" s="50"/>
      <c r="G25" s="50"/>
      <c r="H25" s="50"/>
      <c r="I25" s="75"/>
      <c r="J25" s="50"/>
      <c r="K25" s="50"/>
      <c r="L25" s="50"/>
      <c r="M25" s="50"/>
      <c r="N25" s="51"/>
      <c r="O25" s="50"/>
      <c r="P25" s="50"/>
      <c r="Q25" s="50"/>
      <c r="R25" s="50"/>
      <c r="S25" s="51"/>
      <c r="T25" s="50"/>
      <c r="U25" s="50"/>
      <c r="V25" s="50"/>
      <c r="W25" s="50"/>
      <c r="X25" s="51"/>
      <c r="Y25" s="50"/>
      <c r="Z25" s="50"/>
      <c r="AA25" s="50"/>
      <c r="AB25" s="50"/>
      <c r="AC25" s="744"/>
      <c r="AD25"/>
      <c r="AE25"/>
    </row>
    <row r="26" spans="1:31" ht="18.75" customHeight="1">
      <c r="A26" s="78"/>
      <c r="B26" s="1175"/>
      <c r="C26" s="1176"/>
      <c r="D26" s="59" t="s">
        <v>73</v>
      </c>
      <c r="E26" s="50"/>
      <c r="F26" s="50"/>
      <c r="G26" s="50"/>
      <c r="H26" s="50"/>
      <c r="I26" s="75"/>
      <c r="J26" s="50"/>
      <c r="K26" s="50"/>
      <c r="L26" s="50"/>
      <c r="M26" s="50"/>
      <c r="N26" s="51"/>
      <c r="O26" s="50"/>
      <c r="P26" s="50"/>
      <c r="Q26" s="50"/>
      <c r="R26" s="50"/>
      <c r="S26" s="51"/>
      <c r="T26" s="50"/>
      <c r="U26" s="50"/>
      <c r="V26" s="50"/>
      <c r="W26" s="50"/>
      <c r="X26" s="51"/>
      <c r="Y26" s="50"/>
      <c r="Z26" s="50"/>
      <c r="AA26" s="50"/>
      <c r="AB26" s="50"/>
      <c r="AC26" s="49"/>
      <c r="AD26"/>
      <c r="AE26"/>
    </row>
    <row r="27" spans="1:31" ht="18.75" customHeight="1">
      <c r="A27" s="78"/>
      <c r="B27" s="1175"/>
      <c r="C27" s="1177" t="s">
        <v>60</v>
      </c>
      <c r="D27" s="1178"/>
      <c r="E27" s="57"/>
      <c r="F27" s="57"/>
      <c r="G27" s="57"/>
      <c r="H27" s="57"/>
      <c r="I27" s="58"/>
      <c r="J27" s="57"/>
      <c r="K27" s="57"/>
      <c r="L27" s="57"/>
      <c r="M27" s="57"/>
      <c r="N27" s="58"/>
      <c r="O27" s="57"/>
      <c r="P27" s="57"/>
      <c r="Q27" s="57"/>
      <c r="R27" s="57"/>
      <c r="S27" s="58"/>
      <c r="T27" s="57"/>
      <c r="U27" s="57"/>
      <c r="V27" s="57"/>
      <c r="W27" s="57"/>
      <c r="X27" s="58"/>
      <c r="Y27" s="57"/>
      <c r="Z27" s="57"/>
      <c r="AA27" s="57"/>
      <c r="AB27" s="57"/>
      <c r="AC27" s="56"/>
      <c r="AD27"/>
      <c r="AE27"/>
    </row>
    <row r="28" spans="1:31" ht="18.75" customHeight="1">
      <c r="A28" s="78"/>
      <c r="B28" s="1175"/>
      <c r="C28" s="1179" t="s">
        <v>72</v>
      </c>
      <c r="D28" s="60" t="s">
        <v>76</v>
      </c>
      <c r="E28" s="50"/>
      <c r="F28" s="50"/>
      <c r="G28" s="50"/>
      <c r="H28" s="50"/>
      <c r="I28" s="51"/>
      <c r="J28" s="50"/>
      <c r="K28" s="50"/>
      <c r="L28" s="50"/>
      <c r="M28" s="50"/>
      <c r="N28" s="51"/>
      <c r="O28" s="50"/>
      <c r="P28" s="50"/>
      <c r="Q28" s="50"/>
      <c r="R28" s="50"/>
      <c r="S28" s="51"/>
      <c r="T28" s="50"/>
      <c r="U28" s="50"/>
      <c r="V28" s="50"/>
      <c r="W28" s="50"/>
      <c r="X28" s="51"/>
      <c r="Y28" s="50"/>
      <c r="Z28" s="50"/>
      <c r="AA28" s="50"/>
      <c r="AB28" s="50"/>
      <c r="AC28" s="49"/>
      <c r="AD28"/>
      <c r="AE28"/>
    </row>
    <row r="29" spans="1:31" ht="18.75" customHeight="1">
      <c r="A29" s="78"/>
      <c r="B29" s="1175"/>
      <c r="C29" s="1176"/>
      <c r="D29" s="59" t="s">
        <v>75</v>
      </c>
      <c r="E29" s="50"/>
      <c r="F29" s="50"/>
      <c r="G29" s="50"/>
      <c r="H29" s="50"/>
      <c r="I29" s="51"/>
      <c r="J29" s="50"/>
      <c r="K29" s="50"/>
      <c r="L29" s="50"/>
      <c r="M29" s="50"/>
      <c r="N29" s="51"/>
      <c r="O29" s="50"/>
      <c r="P29" s="50"/>
      <c r="Q29" s="50"/>
      <c r="R29" s="50"/>
      <c r="S29" s="51"/>
      <c r="T29" s="50"/>
      <c r="U29" s="50"/>
      <c r="V29" s="50"/>
      <c r="W29" s="50"/>
      <c r="X29" s="51"/>
      <c r="Y29" s="50"/>
      <c r="Z29" s="50"/>
      <c r="AA29" s="50"/>
      <c r="AB29" s="50"/>
      <c r="AC29" s="49"/>
      <c r="AD29"/>
      <c r="AE29"/>
    </row>
    <row r="30" spans="1:31" ht="18.75" customHeight="1">
      <c r="A30" s="78"/>
      <c r="B30" s="1175"/>
      <c r="C30" s="1176"/>
      <c r="D30" s="59" t="s">
        <v>74</v>
      </c>
      <c r="E30" s="50"/>
      <c r="F30" s="50"/>
      <c r="G30" s="50"/>
      <c r="H30" s="50"/>
      <c r="I30" s="51"/>
      <c r="J30" s="50"/>
      <c r="K30" s="50"/>
      <c r="L30" s="50"/>
      <c r="M30" s="50"/>
      <c r="N30" s="51"/>
      <c r="O30" s="50"/>
      <c r="P30" s="50"/>
      <c r="Q30" s="50"/>
      <c r="R30" s="50"/>
      <c r="S30" s="51"/>
      <c r="T30" s="50"/>
      <c r="U30" s="50"/>
      <c r="V30" s="50"/>
      <c r="W30" s="50"/>
      <c r="X30" s="51"/>
      <c r="Y30" s="50"/>
      <c r="Z30" s="50"/>
      <c r="AA30" s="50"/>
      <c r="AB30" s="50"/>
      <c r="AC30" s="49"/>
      <c r="AD30"/>
      <c r="AE30"/>
    </row>
    <row r="31" spans="1:31" ht="18.75" customHeight="1">
      <c r="A31" s="78"/>
      <c r="B31" s="1175"/>
      <c r="C31" s="1176"/>
      <c r="D31" s="59" t="s">
        <v>73</v>
      </c>
      <c r="E31" s="50"/>
      <c r="F31" s="50"/>
      <c r="G31" s="50"/>
      <c r="H31" s="50"/>
      <c r="I31" s="51"/>
      <c r="J31" s="50"/>
      <c r="K31" s="50"/>
      <c r="L31" s="50"/>
      <c r="M31" s="50"/>
      <c r="N31" s="51"/>
      <c r="O31" s="50"/>
      <c r="P31" s="50"/>
      <c r="Q31" s="50"/>
      <c r="R31" s="50"/>
      <c r="S31" s="51"/>
      <c r="T31" s="50"/>
      <c r="U31" s="50"/>
      <c r="V31" s="50"/>
      <c r="W31" s="50"/>
      <c r="X31" s="51"/>
      <c r="Y31" s="50"/>
      <c r="Z31" s="50"/>
      <c r="AA31" s="50"/>
      <c r="AB31" s="50"/>
      <c r="AC31" s="49"/>
      <c r="AD31"/>
      <c r="AE31"/>
    </row>
    <row r="32" spans="1:31" ht="18.75" customHeight="1">
      <c r="A32" s="78"/>
      <c r="B32" s="1175"/>
      <c r="C32" s="1177" t="s">
        <v>60</v>
      </c>
      <c r="D32" s="1178"/>
      <c r="E32" s="47"/>
      <c r="F32" s="47"/>
      <c r="G32" s="47"/>
      <c r="H32" s="47"/>
      <c r="I32" s="48"/>
      <c r="J32" s="47"/>
      <c r="K32" s="47"/>
      <c r="L32" s="47"/>
      <c r="M32" s="47"/>
      <c r="N32" s="48"/>
      <c r="O32" s="47"/>
      <c r="P32" s="47"/>
      <c r="Q32" s="47"/>
      <c r="R32" s="47"/>
      <c r="S32" s="48"/>
      <c r="T32" s="47"/>
      <c r="U32" s="47"/>
      <c r="V32" s="47"/>
      <c r="W32" s="47"/>
      <c r="X32" s="48"/>
      <c r="Y32" s="47"/>
      <c r="Z32" s="47"/>
      <c r="AA32" s="47"/>
      <c r="AB32" s="47"/>
      <c r="AC32" s="46"/>
      <c r="AD32"/>
      <c r="AE32"/>
    </row>
    <row r="33" spans="1:31" ht="18.75" customHeight="1" thickBot="1">
      <c r="A33" s="78"/>
      <c r="B33" s="1173" t="s">
        <v>402</v>
      </c>
      <c r="C33" s="1174"/>
      <c r="D33" s="1174"/>
      <c r="E33" s="62"/>
      <c r="F33" s="62"/>
      <c r="G33" s="62"/>
      <c r="H33" s="62"/>
      <c r="I33" s="63"/>
      <c r="J33" s="62"/>
      <c r="K33" s="62"/>
      <c r="L33" s="62"/>
      <c r="M33" s="62"/>
      <c r="N33" s="63"/>
      <c r="O33" s="62"/>
      <c r="P33" s="62"/>
      <c r="Q33" s="62"/>
      <c r="R33" s="62"/>
      <c r="S33" s="63"/>
      <c r="T33" s="62"/>
      <c r="U33" s="62"/>
      <c r="V33" s="62"/>
      <c r="W33" s="62"/>
      <c r="X33" s="63"/>
      <c r="Y33" s="62"/>
      <c r="Z33" s="62"/>
      <c r="AA33" s="62"/>
      <c r="AB33" s="62"/>
      <c r="AC33" s="61"/>
      <c r="AD33"/>
      <c r="AE33"/>
    </row>
    <row r="35" spans="1:31" ht="3.75" customHeight="1">
      <c r="B35" s="42"/>
      <c r="C35" s="42"/>
      <c r="D35" s="42"/>
      <c r="E35" s="39"/>
      <c r="F35" s="39"/>
      <c r="G35" s="39"/>
      <c r="H35" s="39"/>
      <c r="I35" s="39"/>
      <c r="J35" s="39"/>
      <c r="K35" s="39"/>
      <c r="L35" s="39"/>
      <c r="M35" s="39"/>
      <c r="N35" s="39"/>
      <c r="O35" s="39"/>
      <c r="P35" s="39"/>
      <c r="Q35" s="39"/>
      <c r="R35" s="39"/>
      <c r="S35" s="39"/>
      <c r="T35" s="39"/>
      <c r="U35" s="39"/>
      <c r="V35" s="39"/>
      <c r="W35" s="39"/>
      <c r="X35" s="39"/>
      <c r="Y35" s="39"/>
      <c r="Z35" s="39"/>
      <c r="AA35" s="39"/>
      <c r="AB35" s="39"/>
      <c r="AC35" s="39"/>
    </row>
    <row r="36" spans="1:31" s="36" customFormat="1" ht="13" thickBot="1">
      <c r="A36" s="36" t="s">
        <v>42</v>
      </c>
      <c r="B36" s="39"/>
      <c r="C36" s="39"/>
      <c r="D36" s="39"/>
      <c r="E36" s="41"/>
      <c r="F36" s="40"/>
      <c r="G36" s="40"/>
      <c r="H36" s="40"/>
    </row>
    <row r="37" spans="1:31" s="36" customFormat="1" ht="21.75" customHeight="1">
      <c r="A37" s="37" t="s">
        <v>41</v>
      </c>
      <c r="B37" s="1172" t="s">
        <v>395</v>
      </c>
      <c r="C37" s="1172"/>
      <c r="D37" s="1172"/>
      <c r="E37" s="1172"/>
      <c r="F37" s="1172"/>
      <c r="G37" s="1172"/>
      <c r="H37" s="1172"/>
      <c r="I37" s="1172"/>
      <c r="J37" s="1172"/>
      <c r="K37" s="1172"/>
      <c r="L37" s="1172"/>
      <c r="M37" s="1172"/>
      <c r="N37" s="1172"/>
      <c r="O37" s="1172"/>
      <c r="P37" s="1172"/>
      <c r="Q37" s="1172"/>
      <c r="R37" s="1172"/>
      <c r="S37" s="1172"/>
      <c r="T37" s="1172"/>
      <c r="U37" s="1172"/>
      <c r="V37" s="1172"/>
      <c r="W37" s="38"/>
    </row>
    <row r="38" spans="1:31" s="36" customFormat="1" ht="21.75" customHeight="1">
      <c r="A38" s="37" t="s">
        <v>59</v>
      </c>
      <c r="B38" s="1172" t="s">
        <v>57</v>
      </c>
      <c r="C38" s="1172"/>
      <c r="D38" s="1172"/>
      <c r="E38" s="1172"/>
      <c r="F38" s="1172"/>
      <c r="G38" s="1172"/>
      <c r="H38" s="1172"/>
      <c r="I38" s="1172"/>
      <c r="J38" s="1172"/>
      <c r="K38" s="1172"/>
      <c r="L38" s="1172"/>
      <c r="M38" s="1172"/>
      <c r="N38" s="1172"/>
      <c r="O38" s="1172"/>
      <c r="P38" s="1172"/>
      <c r="Q38" s="1172"/>
      <c r="R38" s="1172"/>
      <c r="S38" s="1172"/>
      <c r="T38" s="1172"/>
      <c r="U38" s="1172"/>
      <c r="V38" s="1172"/>
      <c r="W38" s="38"/>
    </row>
    <row r="39" spans="1:31" s="36" customFormat="1" ht="24.75" customHeight="1">
      <c r="A39" s="37" t="s">
        <v>58</v>
      </c>
      <c r="B39" s="1172" t="s">
        <v>744</v>
      </c>
      <c r="C39" s="1172"/>
      <c r="D39" s="1172"/>
      <c r="E39" s="1172"/>
      <c r="F39" s="1172"/>
      <c r="G39" s="1172"/>
      <c r="H39" s="1172"/>
      <c r="I39" s="1172"/>
      <c r="J39" s="1172"/>
      <c r="K39" s="1172"/>
      <c r="L39" s="1172"/>
      <c r="M39" s="1172"/>
      <c r="N39" s="1172"/>
      <c r="O39" s="1172"/>
      <c r="P39" s="1172"/>
      <c r="Q39" s="1172"/>
      <c r="R39" s="1172"/>
      <c r="S39" s="1172"/>
      <c r="T39" s="1172"/>
      <c r="U39" s="1172"/>
      <c r="V39" s="1172"/>
      <c r="W39" s="39"/>
    </row>
    <row r="40" spans="1:31" s="36" customFormat="1" ht="21.75" customHeight="1">
      <c r="A40" s="37" t="s">
        <v>56</v>
      </c>
      <c r="B40" s="1172" t="s">
        <v>54</v>
      </c>
      <c r="C40" s="1172"/>
      <c r="D40" s="1172"/>
      <c r="E40" s="1172"/>
      <c r="F40" s="1172"/>
      <c r="G40" s="1172"/>
      <c r="H40" s="1172"/>
      <c r="I40" s="1172"/>
      <c r="J40" s="1172"/>
      <c r="K40" s="1172"/>
      <c r="L40" s="1172"/>
      <c r="M40" s="1172"/>
      <c r="N40" s="1172"/>
      <c r="O40" s="1172"/>
      <c r="P40" s="1172"/>
      <c r="Q40" s="1172"/>
      <c r="R40" s="1172"/>
      <c r="S40" s="1172"/>
      <c r="T40" s="1172"/>
      <c r="U40" s="1172"/>
      <c r="V40" s="1172"/>
    </row>
    <row r="41" spans="1:31" s="36" customFormat="1" ht="21.75" customHeight="1">
      <c r="A41" s="37" t="s">
        <v>397</v>
      </c>
      <c r="B41" s="1172" t="s">
        <v>396</v>
      </c>
      <c r="C41" s="1172"/>
      <c r="D41" s="1172"/>
      <c r="E41" s="1172"/>
      <c r="F41" s="1172"/>
      <c r="G41" s="1172"/>
      <c r="H41" s="1172"/>
      <c r="I41" s="1172"/>
      <c r="J41" s="1172"/>
      <c r="K41" s="1172"/>
      <c r="L41" s="1172"/>
      <c r="M41" s="1172"/>
      <c r="N41" s="1172"/>
      <c r="O41" s="1172"/>
      <c r="P41" s="1172"/>
      <c r="Q41" s="1172"/>
      <c r="R41" s="1172"/>
      <c r="S41" s="1172"/>
      <c r="T41" s="1172"/>
      <c r="U41" s="1172"/>
      <c r="V41" s="1172"/>
      <c r="W41" s="39"/>
    </row>
    <row r="42" spans="1:31" s="36" customFormat="1" ht="21.75" customHeight="1">
      <c r="A42" s="37" t="s">
        <v>55</v>
      </c>
      <c r="B42" s="1172" t="s">
        <v>52</v>
      </c>
      <c r="C42" s="1172"/>
      <c r="D42" s="1172"/>
      <c r="E42" s="1172"/>
      <c r="F42" s="1172"/>
      <c r="G42" s="1172"/>
      <c r="H42" s="1172"/>
      <c r="I42" s="1172"/>
      <c r="J42" s="1172"/>
      <c r="K42" s="1172"/>
      <c r="L42" s="1172"/>
      <c r="M42" s="1172"/>
      <c r="N42" s="1172"/>
      <c r="O42" s="1172"/>
      <c r="P42" s="1172"/>
      <c r="Q42" s="1172"/>
      <c r="R42" s="1172"/>
      <c r="S42" s="1172"/>
      <c r="T42" s="1172"/>
      <c r="U42" s="1172"/>
      <c r="V42" s="1172"/>
    </row>
    <row r="43" spans="1:31" s="36" customFormat="1" ht="21.75" customHeight="1">
      <c r="A43" s="37" t="s">
        <v>53</v>
      </c>
      <c r="B43" s="1172" t="s">
        <v>736</v>
      </c>
      <c r="C43" s="1172"/>
      <c r="D43" s="1172"/>
      <c r="E43" s="1172"/>
      <c r="F43" s="1172"/>
      <c r="G43" s="1172"/>
      <c r="H43" s="1172"/>
      <c r="I43" s="1172"/>
      <c r="J43" s="1172"/>
      <c r="K43" s="1172"/>
      <c r="L43" s="1172"/>
      <c r="M43" s="1172"/>
      <c r="N43" s="1172"/>
      <c r="O43" s="1172"/>
      <c r="P43" s="1172"/>
      <c r="Q43" s="1172"/>
      <c r="R43" s="1172"/>
      <c r="S43" s="1172"/>
      <c r="T43" s="1172"/>
      <c r="U43" s="1172"/>
      <c r="V43" s="1172"/>
      <c r="W43" s="38"/>
    </row>
    <row r="44" spans="1:31">
      <c r="A44" s="37" t="s">
        <v>398</v>
      </c>
      <c r="B44" s="35" t="s">
        <v>166</v>
      </c>
    </row>
    <row r="45" spans="1:31" ht="16.5" customHeight="1">
      <c r="A45" s="79" t="s">
        <v>12</v>
      </c>
      <c r="B45" s="35" t="s">
        <v>566</v>
      </c>
    </row>
  </sheetData>
  <mergeCells count="38">
    <mergeCell ref="T5:X5"/>
    <mergeCell ref="Y5:AC5"/>
    <mergeCell ref="AD5:AD6"/>
    <mergeCell ref="AE5:AE6"/>
    <mergeCell ref="B7:B16"/>
    <mergeCell ref="C7:C10"/>
    <mergeCell ref="C11:D11"/>
    <mergeCell ref="C12:C15"/>
    <mergeCell ref="C16:D16"/>
    <mergeCell ref="B5:B6"/>
    <mergeCell ref="C5:C6"/>
    <mergeCell ref="D5:D6"/>
    <mergeCell ref="E5:I5"/>
    <mergeCell ref="J5:N5"/>
    <mergeCell ref="O5:S5"/>
    <mergeCell ref="C32:D32"/>
    <mergeCell ref="J21:N21"/>
    <mergeCell ref="B17:D17"/>
    <mergeCell ref="B18:D18"/>
    <mergeCell ref="B21:B22"/>
    <mergeCell ref="C21:C22"/>
    <mergeCell ref="D21:D22"/>
    <mergeCell ref="O21:S21"/>
    <mergeCell ref="T21:X21"/>
    <mergeCell ref="Y21:AC21"/>
    <mergeCell ref="B43:V43"/>
    <mergeCell ref="B38:V38"/>
    <mergeCell ref="B39:V39"/>
    <mergeCell ref="B40:V40"/>
    <mergeCell ref="B41:V41"/>
    <mergeCell ref="B42:V42"/>
    <mergeCell ref="B37:V37"/>
    <mergeCell ref="B33:D33"/>
    <mergeCell ref="E21:I21"/>
    <mergeCell ref="B23:B32"/>
    <mergeCell ref="C23:C26"/>
    <mergeCell ref="C27:D27"/>
    <mergeCell ref="C28:C31"/>
  </mergeCells>
  <phoneticPr fontId="12"/>
  <pageMargins left="0.25" right="0.25" top="0.75" bottom="0.75" header="0.3" footer="0.3"/>
  <pageSetup paperSize="9" scale="58" fitToHeight="0" orientation="landscape" r:id="rId1"/>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5B59-12A5-4C86-A95F-AFC786CC3DE9}">
  <sheetPr codeName="Sheet9">
    <pageSetUpPr fitToPage="1"/>
  </sheetPr>
  <dimension ref="A1:Q44"/>
  <sheetViews>
    <sheetView view="pageBreakPreview" zoomScaleNormal="70" zoomScaleSheetLayoutView="100" workbookViewId="0"/>
  </sheetViews>
  <sheetFormatPr defaultRowHeight="15" customHeight="1"/>
  <cols>
    <col min="1" max="1" width="4.08203125" style="5" customWidth="1"/>
    <col min="2" max="4" width="16.58203125" style="105" customWidth="1"/>
    <col min="5" max="6" width="16.33203125" style="105" customWidth="1"/>
    <col min="7" max="12" width="13.5" style="105" customWidth="1"/>
    <col min="13" max="13" width="14.08203125" style="105" customWidth="1"/>
    <col min="14" max="14" width="11.08203125" style="105" customWidth="1"/>
    <col min="15" max="15" width="10.58203125" style="105" customWidth="1"/>
    <col min="16" max="260" width="8.58203125" style="105"/>
    <col min="261" max="262" width="2.5" style="105" customWidth="1"/>
    <col min="263" max="265" width="16.58203125" style="105" customWidth="1"/>
    <col min="266" max="266" width="20.08203125" style="105" customWidth="1"/>
    <col min="267" max="268" width="13.5" style="105" customWidth="1"/>
    <col min="269" max="269" width="14.08203125" style="105" customWidth="1"/>
    <col min="270" max="270" width="11.08203125" style="105" customWidth="1"/>
    <col min="271" max="271" width="10.58203125" style="105" customWidth="1"/>
    <col min="272" max="516" width="8.58203125" style="105"/>
    <col min="517" max="518" width="2.5" style="105" customWidth="1"/>
    <col min="519" max="521" width="16.58203125" style="105" customWidth="1"/>
    <col min="522" max="522" width="20.08203125" style="105" customWidth="1"/>
    <col min="523" max="524" width="13.5" style="105" customWidth="1"/>
    <col min="525" max="525" width="14.08203125" style="105" customWidth="1"/>
    <col min="526" max="526" width="11.08203125" style="105" customWidth="1"/>
    <col min="527" max="527" width="10.58203125" style="105" customWidth="1"/>
    <col min="528" max="772" width="8.58203125" style="105"/>
    <col min="773" max="774" width="2.5" style="105" customWidth="1"/>
    <col min="775" max="777" width="16.58203125" style="105" customWidth="1"/>
    <col min="778" max="778" width="20.08203125" style="105" customWidth="1"/>
    <col min="779" max="780" width="13.5" style="105" customWidth="1"/>
    <col min="781" max="781" width="14.08203125" style="105" customWidth="1"/>
    <col min="782" max="782" width="11.08203125" style="105" customWidth="1"/>
    <col min="783" max="783" width="10.58203125" style="105" customWidth="1"/>
    <col min="784" max="1028" width="8.58203125" style="105"/>
    <col min="1029" max="1030" width="2.5" style="105" customWidth="1"/>
    <col min="1031" max="1033" width="16.58203125" style="105" customWidth="1"/>
    <col min="1034" max="1034" width="20.08203125" style="105" customWidth="1"/>
    <col min="1035" max="1036" width="13.5" style="105" customWidth="1"/>
    <col min="1037" max="1037" width="14.08203125" style="105" customWidth="1"/>
    <col min="1038" max="1038" width="11.08203125" style="105" customWidth="1"/>
    <col min="1039" max="1039" width="10.58203125" style="105" customWidth="1"/>
    <col min="1040" max="1284" width="8.58203125" style="105"/>
    <col min="1285" max="1286" width="2.5" style="105" customWidth="1"/>
    <col min="1287" max="1289" width="16.58203125" style="105" customWidth="1"/>
    <col min="1290" max="1290" width="20.08203125" style="105" customWidth="1"/>
    <col min="1291" max="1292" width="13.5" style="105" customWidth="1"/>
    <col min="1293" max="1293" width="14.08203125" style="105" customWidth="1"/>
    <col min="1294" max="1294" width="11.08203125" style="105" customWidth="1"/>
    <col min="1295" max="1295" width="10.58203125" style="105" customWidth="1"/>
    <col min="1296" max="1540" width="8.58203125" style="105"/>
    <col min="1541" max="1542" width="2.5" style="105" customWidth="1"/>
    <col min="1543" max="1545" width="16.58203125" style="105" customWidth="1"/>
    <col min="1546" max="1546" width="20.08203125" style="105" customWidth="1"/>
    <col min="1547" max="1548" width="13.5" style="105" customWidth="1"/>
    <col min="1549" max="1549" width="14.08203125" style="105" customWidth="1"/>
    <col min="1550" max="1550" width="11.08203125" style="105" customWidth="1"/>
    <col min="1551" max="1551" width="10.58203125" style="105" customWidth="1"/>
    <col min="1552" max="1796" width="8.58203125" style="105"/>
    <col min="1797" max="1798" width="2.5" style="105" customWidth="1"/>
    <col min="1799" max="1801" width="16.58203125" style="105" customWidth="1"/>
    <col min="1802" max="1802" width="20.08203125" style="105" customWidth="1"/>
    <col min="1803" max="1804" width="13.5" style="105" customWidth="1"/>
    <col min="1805" max="1805" width="14.08203125" style="105" customWidth="1"/>
    <col min="1806" max="1806" width="11.08203125" style="105" customWidth="1"/>
    <col min="1807" max="1807" width="10.58203125" style="105" customWidth="1"/>
    <col min="1808" max="2052" width="8.58203125" style="105"/>
    <col min="2053" max="2054" width="2.5" style="105" customWidth="1"/>
    <col min="2055" max="2057" width="16.58203125" style="105" customWidth="1"/>
    <col min="2058" max="2058" width="20.08203125" style="105" customWidth="1"/>
    <col min="2059" max="2060" width="13.5" style="105" customWidth="1"/>
    <col min="2061" max="2061" width="14.08203125" style="105" customWidth="1"/>
    <col min="2062" max="2062" width="11.08203125" style="105" customWidth="1"/>
    <col min="2063" max="2063" width="10.58203125" style="105" customWidth="1"/>
    <col min="2064" max="2308" width="8.58203125" style="105"/>
    <col min="2309" max="2310" width="2.5" style="105" customWidth="1"/>
    <col min="2311" max="2313" width="16.58203125" style="105" customWidth="1"/>
    <col min="2314" max="2314" width="20.08203125" style="105" customWidth="1"/>
    <col min="2315" max="2316" width="13.5" style="105" customWidth="1"/>
    <col min="2317" max="2317" width="14.08203125" style="105" customWidth="1"/>
    <col min="2318" max="2318" width="11.08203125" style="105" customWidth="1"/>
    <col min="2319" max="2319" width="10.58203125" style="105" customWidth="1"/>
    <col min="2320" max="2564" width="8.58203125" style="105"/>
    <col min="2565" max="2566" width="2.5" style="105" customWidth="1"/>
    <col min="2567" max="2569" width="16.58203125" style="105" customWidth="1"/>
    <col min="2570" max="2570" width="20.08203125" style="105" customWidth="1"/>
    <col min="2571" max="2572" width="13.5" style="105" customWidth="1"/>
    <col min="2573" max="2573" width="14.08203125" style="105" customWidth="1"/>
    <col min="2574" max="2574" width="11.08203125" style="105" customWidth="1"/>
    <col min="2575" max="2575" width="10.58203125" style="105" customWidth="1"/>
    <col min="2576" max="2820" width="8.58203125" style="105"/>
    <col min="2821" max="2822" width="2.5" style="105" customWidth="1"/>
    <col min="2823" max="2825" width="16.58203125" style="105" customWidth="1"/>
    <col min="2826" max="2826" width="20.08203125" style="105" customWidth="1"/>
    <col min="2827" max="2828" width="13.5" style="105" customWidth="1"/>
    <col min="2829" max="2829" width="14.08203125" style="105" customWidth="1"/>
    <col min="2830" max="2830" width="11.08203125" style="105" customWidth="1"/>
    <col min="2831" max="2831" width="10.58203125" style="105" customWidth="1"/>
    <col min="2832" max="3076" width="8.58203125" style="105"/>
    <col min="3077" max="3078" width="2.5" style="105" customWidth="1"/>
    <col min="3079" max="3081" width="16.58203125" style="105" customWidth="1"/>
    <col min="3082" max="3082" width="20.08203125" style="105" customWidth="1"/>
    <col min="3083" max="3084" width="13.5" style="105" customWidth="1"/>
    <col min="3085" max="3085" width="14.08203125" style="105" customWidth="1"/>
    <col min="3086" max="3086" width="11.08203125" style="105" customWidth="1"/>
    <col min="3087" max="3087" width="10.58203125" style="105" customWidth="1"/>
    <col min="3088" max="3332" width="8.58203125" style="105"/>
    <col min="3333" max="3334" width="2.5" style="105" customWidth="1"/>
    <col min="3335" max="3337" width="16.58203125" style="105" customWidth="1"/>
    <col min="3338" max="3338" width="20.08203125" style="105" customWidth="1"/>
    <col min="3339" max="3340" width="13.5" style="105" customWidth="1"/>
    <col min="3341" max="3341" width="14.08203125" style="105" customWidth="1"/>
    <col min="3342" max="3342" width="11.08203125" style="105" customWidth="1"/>
    <col min="3343" max="3343" width="10.58203125" style="105" customWidth="1"/>
    <col min="3344" max="3588" width="8.58203125" style="105"/>
    <col min="3589" max="3590" width="2.5" style="105" customWidth="1"/>
    <col min="3591" max="3593" width="16.58203125" style="105" customWidth="1"/>
    <col min="3594" max="3594" width="20.08203125" style="105" customWidth="1"/>
    <col min="3595" max="3596" width="13.5" style="105" customWidth="1"/>
    <col min="3597" max="3597" width="14.08203125" style="105" customWidth="1"/>
    <col min="3598" max="3598" width="11.08203125" style="105" customWidth="1"/>
    <col min="3599" max="3599" width="10.58203125" style="105" customWidth="1"/>
    <col min="3600" max="3844" width="8.58203125" style="105"/>
    <col min="3845" max="3846" width="2.5" style="105" customWidth="1"/>
    <col min="3847" max="3849" width="16.58203125" style="105" customWidth="1"/>
    <col min="3850" max="3850" width="20.08203125" style="105" customWidth="1"/>
    <col min="3851" max="3852" width="13.5" style="105" customWidth="1"/>
    <col min="3853" max="3853" width="14.08203125" style="105" customWidth="1"/>
    <col min="3854" max="3854" width="11.08203125" style="105" customWidth="1"/>
    <col min="3855" max="3855" width="10.58203125" style="105" customWidth="1"/>
    <col min="3856" max="4100" width="8.58203125" style="105"/>
    <col min="4101" max="4102" width="2.5" style="105" customWidth="1"/>
    <col min="4103" max="4105" width="16.58203125" style="105" customWidth="1"/>
    <col min="4106" max="4106" width="20.08203125" style="105" customWidth="1"/>
    <col min="4107" max="4108" width="13.5" style="105" customWidth="1"/>
    <col min="4109" max="4109" width="14.08203125" style="105" customWidth="1"/>
    <col min="4110" max="4110" width="11.08203125" style="105" customWidth="1"/>
    <col min="4111" max="4111" width="10.58203125" style="105" customWidth="1"/>
    <col min="4112" max="4356" width="8.58203125" style="105"/>
    <col min="4357" max="4358" width="2.5" style="105" customWidth="1"/>
    <col min="4359" max="4361" width="16.58203125" style="105" customWidth="1"/>
    <col min="4362" max="4362" width="20.08203125" style="105" customWidth="1"/>
    <col min="4363" max="4364" width="13.5" style="105" customWidth="1"/>
    <col min="4365" max="4365" width="14.08203125" style="105" customWidth="1"/>
    <col min="4366" max="4366" width="11.08203125" style="105" customWidth="1"/>
    <col min="4367" max="4367" width="10.58203125" style="105" customWidth="1"/>
    <col min="4368" max="4612" width="8.58203125" style="105"/>
    <col min="4613" max="4614" width="2.5" style="105" customWidth="1"/>
    <col min="4615" max="4617" width="16.58203125" style="105" customWidth="1"/>
    <col min="4618" max="4618" width="20.08203125" style="105" customWidth="1"/>
    <col min="4619" max="4620" width="13.5" style="105" customWidth="1"/>
    <col min="4621" max="4621" width="14.08203125" style="105" customWidth="1"/>
    <col min="4622" max="4622" width="11.08203125" style="105" customWidth="1"/>
    <col min="4623" max="4623" width="10.58203125" style="105" customWidth="1"/>
    <col min="4624" max="4868" width="8.58203125" style="105"/>
    <col min="4869" max="4870" width="2.5" style="105" customWidth="1"/>
    <col min="4871" max="4873" width="16.58203125" style="105" customWidth="1"/>
    <col min="4874" max="4874" width="20.08203125" style="105" customWidth="1"/>
    <col min="4875" max="4876" width="13.5" style="105" customWidth="1"/>
    <col min="4877" max="4877" width="14.08203125" style="105" customWidth="1"/>
    <col min="4878" max="4878" width="11.08203125" style="105" customWidth="1"/>
    <col min="4879" max="4879" width="10.58203125" style="105" customWidth="1"/>
    <col min="4880" max="5124" width="8.58203125" style="105"/>
    <col min="5125" max="5126" width="2.5" style="105" customWidth="1"/>
    <col min="5127" max="5129" width="16.58203125" style="105" customWidth="1"/>
    <col min="5130" max="5130" width="20.08203125" style="105" customWidth="1"/>
    <col min="5131" max="5132" width="13.5" style="105" customWidth="1"/>
    <col min="5133" max="5133" width="14.08203125" style="105" customWidth="1"/>
    <col min="5134" max="5134" width="11.08203125" style="105" customWidth="1"/>
    <col min="5135" max="5135" width="10.58203125" style="105" customWidth="1"/>
    <col min="5136" max="5380" width="8.58203125" style="105"/>
    <col min="5381" max="5382" width="2.5" style="105" customWidth="1"/>
    <col min="5383" max="5385" width="16.58203125" style="105" customWidth="1"/>
    <col min="5386" max="5386" width="20.08203125" style="105" customWidth="1"/>
    <col min="5387" max="5388" width="13.5" style="105" customWidth="1"/>
    <col min="5389" max="5389" width="14.08203125" style="105" customWidth="1"/>
    <col min="5390" max="5390" width="11.08203125" style="105" customWidth="1"/>
    <col min="5391" max="5391" width="10.58203125" style="105" customWidth="1"/>
    <col min="5392" max="5636" width="8.58203125" style="105"/>
    <col min="5637" max="5638" width="2.5" style="105" customWidth="1"/>
    <col min="5639" max="5641" width="16.58203125" style="105" customWidth="1"/>
    <col min="5642" max="5642" width="20.08203125" style="105" customWidth="1"/>
    <col min="5643" max="5644" width="13.5" style="105" customWidth="1"/>
    <col min="5645" max="5645" width="14.08203125" style="105" customWidth="1"/>
    <col min="5646" max="5646" width="11.08203125" style="105" customWidth="1"/>
    <col min="5647" max="5647" width="10.58203125" style="105" customWidth="1"/>
    <col min="5648" max="5892" width="8.58203125" style="105"/>
    <col min="5893" max="5894" width="2.5" style="105" customWidth="1"/>
    <col min="5895" max="5897" width="16.58203125" style="105" customWidth="1"/>
    <col min="5898" max="5898" width="20.08203125" style="105" customWidth="1"/>
    <col min="5899" max="5900" width="13.5" style="105" customWidth="1"/>
    <col min="5901" max="5901" width="14.08203125" style="105" customWidth="1"/>
    <col min="5902" max="5902" width="11.08203125" style="105" customWidth="1"/>
    <col min="5903" max="5903" width="10.58203125" style="105" customWidth="1"/>
    <col min="5904" max="6148" width="8.58203125" style="105"/>
    <col min="6149" max="6150" width="2.5" style="105" customWidth="1"/>
    <col min="6151" max="6153" width="16.58203125" style="105" customWidth="1"/>
    <col min="6154" max="6154" width="20.08203125" style="105" customWidth="1"/>
    <col min="6155" max="6156" width="13.5" style="105" customWidth="1"/>
    <col min="6157" max="6157" width="14.08203125" style="105" customWidth="1"/>
    <col min="6158" max="6158" width="11.08203125" style="105" customWidth="1"/>
    <col min="6159" max="6159" width="10.58203125" style="105" customWidth="1"/>
    <col min="6160" max="6404" width="8.58203125" style="105"/>
    <col min="6405" max="6406" width="2.5" style="105" customWidth="1"/>
    <col min="6407" max="6409" width="16.58203125" style="105" customWidth="1"/>
    <col min="6410" max="6410" width="20.08203125" style="105" customWidth="1"/>
    <col min="6411" max="6412" width="13.5" style="105" customWidth="1"/>
    <col min="6413" max="6413" width="14.08203125" style="105" customWidth="1"/>
    <col min="6414" max="6414" width="11.08203125" style="105" customWidth="1"/>
    <col min="6415" max="6415" width="10.58203125" style="105" customWidth="1"/>
    <col min="6416" max="6660" width="8.58203125" style="105"/>
    <col min="6661" max="6662" width="2.5" style="105" customWidth="1"/>
    <col min="6663" max="6665" width="16.58203125" style="105" customWidth="1"/>
    <col min="6666" max="6666" width="20.08203125" style="105" customWidth="1"/>
    <col min="6667" max="6668" width="13.5" style="105" customWidth="1"/>
    <col min="6669" max="6669" width="14.08203125" style="105" customWidth="1"/>
    <col min="6670" max="6670" width="11.08203125" style="105" customWidth="1"/>
    <col min="6671" max="6671" width="10.58203125" style="105" customWidth="1"/>
    <col min="6672" max="6916" width="8.58203125" style="105"/>
    <col min="6917" max="6918" width="2.5" style="105" customWidth="1"/>
    <col min="6919" max="6921" width="16.58203125" style="105" customWidth="1"/>
    <col min="6922" max="6922" width="20.08203125" style="105" customWidth="1"/>
    <col min="6923" max="6924" width="13.5" style="105" customWidth="1"/>
    <col min="6925" max="6925" width="14.08203125" style="105" customWidth="1"/>
    <col min="6926" max="6926" width="11.08203125" style="105" customWidth="1"/>
    <col min="6927" max="6927" width="10.58203125" style="105" customWidth="1"/>
    <col min="6928" max="7172" width="8.58203125" style="105"/>
    <col min="7173" max="7174" width="2.5" style="105" customWidth="1"/>
    <col min="7175" max="7177" width="16.58203125" style="105" customWidth="1"/>
    <col min="7178" max="7178" width="20.08203125" style="105" customWidth="1"/>
    <col min="7179" max="7180" width="13.5" style="105" customWidth="1"/>
    <col min="7181" max="7181" width="14.08203125" style="105" customWidth="1"/>
    <col min="7182" max="7182" width="11.08203125" style="105" customWidth="1"/>
    <col min="7183" max="7183" width="10.58203125" style="105" customWidth="1"/>
    <col min="7184" max="7428" width="8.58203125" style="105"/>
    <col min="7429" max="7430" width="2.5" style="105" customWidth="1"/>
    <col min="7431" max="7433" width="16.58203125" style="105" customWidth="1"/>
    <col min="7434" max="7434" width="20.08203125" style="105" customWidth="1"/>
    <col min="7435" max="7436" width="13.5" style="105" customWidth="1"/>
    <col min="7437" max="7437" width="14.08203125" style="105" customWidth="1"/>
    <col min="7438" max="7438" width="11.08203125" style="105" customWidth="1"/>
    <col min="7439" max="7439" width="10.58203125" style="105" customWidth="1"/>
    <col min="7440" max="7684" width="8.58203125" style="105"/>
    <col min="7685" max="7686" width="2.5" style="105" customWidth="1"/>
    <col min="7687" max="7689" width="16.58203125" style="105" customWidth="1"/>
    <col min="7690" max="7690" width="20.08203125" style="105" customWidth="1"/>
    <col min="7691" max="7692" width="13.5" style="105" customWidth="1"/>
    <col min="7693" max="7693" width="14.08203125" style="105" customWidth="1"/>
    <col min="7694" max="7694" width="11.08203125" style="105" customWidth="1"/>
    <col min="7695" max="7695" width="10.58203125" style="105" customWidth="1"/>
    <col min="7696" max="7940" width="8.58203125" style="105"/>
    <col min="7941" max="7942" width="2.5" style="105" customWidth="1"/>
    <col min="7943" max="7945" width="16.58203125" style="105" customWidth="1"/>
    <col min="7946" max="7946" width="20.08203125" style="105" customWidth="1"/>
    <col min="7947" max="7948" width="13.5" style="105" customWidth="1"/>
    <col min="7949" max="7949" width="14.08203125" style="105" customWidth="1"/>
    <col min="7950" max="7950" width="11.08203125" style="105" customWidth="1"/>
    <col min="7951" max="7951" width="10.58203125" style="105" customWidth="1"/>
    <col min="7952" max="8196" width="8.58203125" style="105"/>
    <col min="8197" max="8198" width="2.5" style="105" customWidth="1"/>
    <col min="8199" max="8201" width="16.58203125" style="105" customWidth="1"/>
    <col min="8202" max="8202" width="20.08203125" style="105" customWidth="1"/>
    <col min="8203" max="8204" width="13.5" style="105" customWidth="1"/>
    <col min="8205" max="8205" width="14.08203125" style="105" customWidth="1"/>
    <col min="8206" max="8206" width="11.08203125" style="105" customWidth="1"/>
    <col min="8207" max="8207" width="10.58203125" style="105" customWidth="1"/>
    <col min="8208" max="8452" width="8.58203125" style="105"/>
    <col min="8453" max="8454" width="2.5" style="105" customWidth="1"/>
    <col min="8455" max="8457" width="16.58203125" style="105" customWidth="1"/>
    <col min="8458" max="8458" width="20.08203125" style="105" customWidth="1"/>
    <col min="8459" max="8460" width="13.5" style="105" customWidth="1"/>
    <col min="8461" max="8461" width="14.08203125" style="105" customWidth="1"/>
    <col min="8462" max="8462" width="11.08203125" style="105" customWidth="1"/>
    <col min="8463" max="8463" width="10.58203125" style="105" customWidth="1"/>
    <col min="8464" max="8708" width="8.58203125" style="105"/>
    <col min="8709" max="8710" width="2.5" style="105" customWidth="1"/>
    <col min="8711" max="8713" width="16.58203125" style="105" customWidth="1"/>
    <col min="8714" max="8714" width="20.08203125" style="105" customWidth="1"/>
    <col min="8715" max="8716" width="13.5" style="105" customWidth="1"/>
    <col min="8717" max="8717" width="14.08203125" style="105" customWidth="1"/>
    <col min="8718" max="8718" width="11.08203125" style="105" customWidth="1"/>
    <col min="8719" max="8719" width="10.58203125" style="105" customWidth="1"/>
    <col min="8720" max="8964" width="8.58203125" style="105"/>
    <col min="8965" max="8966" width="2.5" style="105" customWidth="1"/>
    <col min="8967" max="8969" width="16.58203125" style="105" customWidth="1"/>
    <col min="8970" max="8970" width="20.08203125" style="105" customWidth="1"/>
    <col min="8971" max="8972" width="13.5" style="105" customWidth="1"/>
    <col min="8973" max="8973" width="14.08203125" style="105" customWidth="1"/>
    <col min="8974" max="8974" width="11.08203125" style="105" customWidth="1"/>
    <col min="8975" max="8975" width="10.58203125" style="105" customWidth="1"/>
    <col min="8976" max="9220" width="8.58203125" style="105"/>
    <col min="9221" max="9222" width="2.5" style="105" customWidth="1"/>
    <col min="9223" max="9225" width="16.58203125" style="105" customWidth="1"/>
    <col min="9226" max="9226" width="20.08203125" style="105" customWidth="1"/>
    <col min="9227" max="9228" width="13.5" style="105" customWidth="1"/>
    <col min="9229" max="9229" width="14.08203125" style="105" customWidth="1"/>
    <col min="9230" max="9230" width="11.08203125" style="105" customWidth="1"/>
    <col min="9231" max="9231" width="10.58203125" style="105" customWidth="1"/>
    <col min="9232" max="9476" width="8.58203125" style="105"/>
    <col min="9477" max="9478" width="2.5" style="105" customWidth="1"/>
    <col min="9479" max="9481" width="16.58203125" style="105" customWidth="1"/>
    <col min="9482" max="9482" width="20.08203125" style="105" customWidth="1"/>
    <col min="9483" max="9484" width="13.5" style="105" customWidth="1"/>
    <col min="9485" max="9485" width="14.08203125" style="105" customWidth="1"/>
    <col min="9486" max="9486" width="11.08203125" style="105" customWidth="1"/>
    <col min="9487" max="9487" width="10.58203125" style="105" customWidth="1"/>
    <col min="9488" max="9732" width="8.58203125" style="105"/>
    <col min="9733" max="9734" width="2.5" style="105" customWidth="1"/>
    <col min="9735" max="9737" width="16.58203125" style="105" customWidth="1"/>
    <col min="9738" max="9738" width="20.08203125" style="105" customWidth="1"/>
    <col min="9739" max="9740" width="13.5" style="105" customWidth="1"/>
    <col min="9741" max="9741" width="14.08203125" style="105" customWidth="1"/>
    <col min="9742" max="9742" width="11.08203125" style="105" customWidth="1"/>
    <col min="9743" max="9743" width="10.58203125" style="105" customWidth="1"/>
    <col min="9744" max="9988" width="8.58203125" style="105"/>
    <col min="9989" max="9990" width="2.5" style="105" customWidth="1"/>
    <col min="9991" max="9993" width="16.58203125" style="105" customWidth="1"/>
    <col min="9994" max="9994" width="20.08203125" style="105" customWidth="1"/>
    <col min="9995" max="9996" width="13.5" style="105" customWidth="1"/>
    <col min="9997" max="9997" width="14.08203125" style="105" customWidth="1"/>
    <col min="9998" max="9998" width="11.08203125" style="105" customWidth="1"/>
    <col min="9999" max="9999" width="10.58203125" style="105" customWidth="1"/>
    <col min="10000" max="10244" width="8.58203125" style="105"/>
    <col min="10245" max="10246" width="2.5" style="105" customWidth="1"/>
    <col min="10247" max="10249" width="16.58203125" style="105" customWidth="1"/>
    <col min="10250" max="10250" width="20.08203125" style="105" customWidth="1"/>
    <col min="10251" max="10252" width="13.5" style="105" customWidth="1"/>
    <col min="10253" max="10253" width="14.08203125" style="105" customWidth="1"/>
    <col min="10254" max="10254" width="11.08203125" style="105" customWidth="1"/>
    <col min="10255" max="10255" width="10.58203125" style="105" customWidth="1"/>
    <col min="10256" max="10500" width="8.58203125" style="105"/>
    <col min="10501" max="10502" width="2.5" style="105" customWidth="1"/>
    <col min="10503" max="10505" width="16.58203125" style="105" customWidth="1"/>
    <col min="10506" max="10506" width="20.08203125" style="105" customWidth="1"/>
    <col min="10507" max="10508" width="13.5" style="105" customWidth="1"/>
    <col min="10509" max="10509" width="14.08203125" style="105" customWidth="1"/>
    <col min="10510" max="10510" width="11.08203125" style="105" customWidth="1"/>
    <col min="10511" max="10511" width="10.58203125" style="105" customWidth="1"/>
    <col min="10512" max="10756" width="8.58203125" style="105"/>
    <col min="10757" max="10758" width="2.5" style="105" customWidth="1"/>
    <col min="10759" max="10761" width="16.58203125" style="105" customWidth="1"/>
    <col min="10762" max="10762" width="20.08203125" style="105" customWidth="1"/>
    <col min="10763" max="10764" width="13.5" style="105" customWidth="1"/>
    <col min="10765" max="10765" width="14.08203125" style="105" customWidth="1"/>
    <col min="10766" max="10766" width="11.08203125" style="105" customWidth="1"/>
    <col min="10767" max="10767" width="10.58203125" style="105" customWidth="1"/>
    <col min="10768" max="11012" width="8.58203125" style="105"/>
    <col min="11013" max="11014" width="2.5" style="105" customWidth="1"/>
    <col min="11015" max="11017" width="16.58203125" style="105" customWidth="1"/>
    <col min="11018" max="11018" width="20.08203125" style="105" customWidth="1"/>
    <col min="11019" max="11020" width="13.5" style="105" customWidth="1"/>
    <col min="11021" max="11021" width="14.08203125" style="105" customWidth="1"/>
    <col min="11022" max="11022" width="11.08203125" style="105" customWidth="1"/>
    <col min="11023" max="11023" width="10.58203125" style="105" customWidth="1"/>
    <col min="11024" max="11268" width="8.58203125" style="105"/>
    <col min="11269" max="11270" width="2.5" style="105" customWidth="1"/>
    <col min="11271" max="11273" width="16.58203125" style="105" customWidth="1"/>
    <col min="11274" max="11274" width="20.08203125" style="105" customWidth="1"/>
    <col min="11275" max="11276" width="13.5" style="105" customWidth="1"/>
    <col min="11277" max="11277" width="14.08203125" style="105" customWidth="1"/>
    <col min="11278" max="11278" width="11.08203125" style="105" customWidth="1"/>
    <col min="11279" max="11279" width="10.58203125" style="105" customWidth="1"/>
    <col min="11280" max="11524" width="8.58203125" style="105"/>
    <col min="11525" max="11526" width="2.5" style="105" customWidth="1"/>
    <col min="11527" max="11529" width="16.58203125" style="105" customWidth="1"/>
    <col min="11530" max="11530" width="20.08203125" style="105" customWidth="1"/>
    <col min="11531" max="11532" width="13.5" style="105" customWidth="1"/>
    <col min="11533" max="11533" width="14.08203125" style="105" customWidth="1"/>
    <col min="11534" max="11534" width="11.08203125" style="105" customWidth="1"/>
    <col min="11535" max="11535" width="10.58203125" style="105" customWidth="1"/>
    <col min="11536" max="11780" width="8.58203125" style="105"/>
    <col min="11781" max="11782" width="2.5" style="105" customWidth="1"/>
    <col min="11783" max="11785" width="16.58203125" style="105" customWidth="1"/>
    <col min="11786" max="11786" width="20.08203125" style="105" customWidth="1"/>
    <col min="11787" max="11788" width="13.5" style="105" customWidth="1"/>
    <col min="11789" max="11789" width="14.08203125" style="105" customWidth="1"/>
    <col min="11790" max="11790" width="11.08203125" style="105" customWidth="1"/>
    <col min="11791" max="11791" width="10.58203125" style="105" customWidth="1"/>
    <col min="11792" max="12036" width="8.58203125" style="105"/>
    <col min="12037" max="12038" width="2.5" style="105" customWidth="1"/>
    <col min="12039" max="12041" width="16.58203125" style="105" customWidth="1"/>
    <col min="12042" max="12042" width="20.08203125" style="105" customWidth="1"/>
    <col min="12043" max="12044" width="13.5" style="105" customWidth="1"/>
    <col min="12045" max="12045" width="14.08203125" style="105" customWidth="1"/>
    <col min="12046" max="12046" width="11.08203125" style="105" customWidth="1"/>
    <col min="12047" max="12047" width="10.58203125" style="105" customWidth="1"/>
    <col min="12048" max="12292" width="8.58203125" style="105"/>
    <col min="12293" max="12294" width="2.5" style="105" customWidth="1"/>
    <col min="12295" max="12297" width="16.58203125" style="105" customWidth="1"/>
    <col min="12298" max="12298" width="20.08203125" style="105" customWidth="1"/>
    <col min="12299" max="12300" width="13.5" style="105" customWidth="1"/>
    <col min="12301" max="12301" width="14.08203125" style="105" customWidth="1"/>
    <col min="12302" max="12302" width="11.08203125" style="105" customWidth="1"/>
    <col min="12303" max="12303" width="10.58203125" style="105" customWidth="1"/>
    <col min="12304" max="12548" width="8.58203125" style="105"/>
    <col min="12549" max="12550" width="2.5" style="105" customWidth="1"/>
    <col min="12551" max="12553" width="16.58203125" style="105" customWidth="1"/>
    <col min="12554" max="12554" width="20.08203125" style="105" customWidth="1"/>
    <col min="12555" max="12556" width="13.5" style="105" customWidth="1"/>
    <col min="12557" max="12557" width="14.08203125" style="105" customWidth="1"/>
    <col min="12558" max="12558" width="11.08203125" style="105" customWidth="1"/>
    <col min="12559" max="12559" width="10.58203125" style="105" customWidth="1"/>
    <col min="12560" max="12804" width="8.58203125" style="105"/>
    <col min="12805" max="12806" width="2.5" style="105" customWidth="1"/>
    <col min="12807" max="12809" width="16.58203125" style="105" customWidth="1"/>
    <col min="12810" max="12810" width="20.08203125" style="105" customWidth="1"/>
    <col min="12811" max="12812" width="13.5" style="105" customWidth="1"/>
    <col min="12813" max="12813" width="14.08203125" style="105" customWidth="1"/>
    <col min="12814" max="12814" width="11.08203125" style="105" customWidth="1"/>
    <col min="12815" max="12815" width="10.58203125" style="105" customWidth="1"/>
    <col min="12816" max="13060" width="8.58203125" style="105"/>
    <col min="13061" max="13062" width="2.5" style="105" customWidth="1"/>
    <col min="13063" max="13065" width="16.58203125" style="105" customWidth="1"/>
    <col min="13066" max="13066" width="20.08203125" style="105" customWidth="1"/>
    <col min="13067" max="13068" width="13.5" style="105" customWidth="1"/>
    <col min="13069" max="13069" width="14.08203125" style="105" customWidth="1"/>
    <col min="13070" max="13070" width="11.08203125" style="105" customWidth="1"/>
    <col min="13071" max="13071" width="10.58203125" style="105" customWidth="1"/>
    <col min="13072" max="13316" width="8.58203125" style="105"/>
    <col min="13317" max="13318" width="2.5" style="105" customWidth="1"/>
    <col min="13319" max="13321" width="16.58203125" style="105" customWidth="1"/>
    <col min="13322" max="13322" width="20.08203125" style="105" customWidth="1"/>
    <col min="13323" max="13324" width="13.5" style="105" customWidth="1"/>
    <col min="13325" max="13325" width="14.08203125" style="105" customWidth="1"/>
    <col min="13326" max="13326" width="11.08203125" style="105" customWidth="1"/>
    <col min="13327" max="13327" width="10.58203125" style="105" customWidth="1"/>
    <col min="13328" max="13572" width="8.58203125" style="105"/>
    <col min="13573" max="13574" width="2.5" style="105" customWidth="1"/>
    <col min="13575" max="13577" width="16.58203125" style="105" customWidth="1"/>
    <col min="13578" max="13578" width="20.08203125" style="105" customWidth="1"/>
    <col min="13579" max="13580" width="13.5" style="105" customWidth="1"/>
    <col min="13581" max="13581" width="14.08203125" style="105" customWidth="1"/>
    <col min="13582" max="13582" width="11.08203125" style="105" customWidth="1"/>
    <col min="13583" max="13583" width="10.58203125" style="105" customWidth="1"/>
    <col min="13584" max="13828" width="8.58203125" style="105"/>
    <col min="13829" max="13830" width="2.5" style="105" customWidth="1"/>
    <col min="13831" max="13833" width="16.58203125" style="105" customWidth="1"/>
    <col min="13834" max="13834" width="20.08203125" style="105" customWidth="1"/>
    <col min="13835" max="13836" width="13.5" style="105" customWidth="1"/>
    <col min="13837" max="13837" width="14.08203125" style="105" customWidth="1"/>
    <col min="13838" max="13838" width="11.08203125" style="105" customWidth="1"/>
    <col min="13839" max="13839" width="10.58203125" style="105" customWidth="1"/>
    <col min="13840" max="14084" width="8.58203125" style="105"/>
    <col min="14085" max="14086" width="2.5" style="105" customWidth="1"/>
    <col min="14087" max="14089" width="16.58203125" style="105" customWidth="1"/>
    <col min="14090" max="14090" width="20.08203125" style="105" customWidth="1"/>
    <col min="14091" max="14092" width="13.5" style="105" customWidth="1"/>
    <col min="14093" max="14093" width="14.08203125" style="105" customWidth="1"/>
    <col min="14094" max="14094" width="11.08203125" style="105" customWidth="1"/>
    <col min="14095" max="14095" width="10.58203125" style="105" customWidth="1"/>
    <col min="14096" max="14340" width="8.58203125" style="105"/>
    <col min="14341" max="14342" width="2.5" style="105" customWidth="1"/>
    <col min="14343" max="14345" width="16.58203125" style="105" customWidth="1"/>
    <col min="14346" max="14346" width="20.08203125" style="105" customWidth="1"/>
    <col min="14347" max="14348" width="13.5" style="105" customWidth="1"/>
    <col min="14349" max="14349" width="14.08203125" style="105" customWidth="1"/>
    <col min="14350" max="14350" width="11.08203125" style="105" customWidth="1"/>
    <col min="14351" max="14351" width="10.58203125" style="105" customWidth="1"/>
    <col min="14352" max="14596" width="8.58203125" style="105"/>
    <col min="14597" max="14598" width="2.5" style="105" customWidth="1"/>
    <col min="14599" max="14601" width="16.58203125" style="105" customWidth="1"/>
    <col min="14602" max="14602" width="20.08203125" style="105" customWidth="1"/>
    <col min="14603" max="14604" width="13.5" style="105" customWidth="1"/>
    <col min="14605" max="14605" width="14.08203125" style="105" customWidth="1"/>
    <col min="14606" max="14606" width="11.08203125" style="105" customWidth="1"/>
    <col min="14607" max="14607" width="10.58203125" style="105" customWidth="1"/>
    <col min="14608" max="14852" width="8.58203125" style="105"/>
    <col min="14853" max="14854" width="2.5" style="105" customWidth="1"/>
    <col min="14855" max="14857" width="16.58203125" style="105" customWidth="1"/>
    <col min="14858" max="14858" width="20.08203125" style="105" customWidth="1"/>
    <col min="14859" max="14860" width="13.5" style="105" customWidth="1"/>
    <col min="14861" max="14861" width="14.08203125" style="105" customWidth="1"/>
    <col min="14862" max="14862" width="11.08203125" style="105" customWidth="1"/>
    <col min="14863" max="14863" width="10.58203125" style="105" customWidth="1"/>
    <col min="14864" max="15108" width="8.58203125" style="105"/>
    <col min="15109" max="15110" width="2.5" style="105" customWidth="1"/>
    <col min="15111" max="15113" width="16.58203125" style="105" customWidth="1"/>
    <col min="15114" max="15114" width="20.08203125" style="105" customWidth="1"/>
    <col min="15115" max="15116" width="13.5" style="105" customWidth="1"/>
    <col min="15117" max="15117" width="14.08203125" style="105" customWidth="1"/>
    <col min="15118" max="15118" width="11.08203125" style="105" customWidth="1"/>
    <col min="15119" max="15119" width="10.58203125" style="105" customWidth="1"/>
    <col min="15120" max="15364" width="8.58203125" style="105"/>
    <col min="15365" max="15366" width="2.5" style="105" customWidth="1"/>
    <col min="15367" max="15369" width="16.58203125" style="105" customWidth="1"/>
    <col min="15370" max="15370" width="20.08203125" style="105" customWidth="1"/>
    <col min="15371" max="15372" width="13.5" style="105" customWidth="1"/>
    <col min="15373" max="15373" width="14.08203125" style="105" customWidth="1"/>
    <col min="15374" max="15374" width="11.08203125" style="105" customWidth="1"/>
    <col min="15375" max="15375" width="10.58203125" style="105" customWidth="1"/>
    <col min="15376" max="15620" width="8.58203125" style="105"/>
    <col min="15621" max="15622" width="2.5" style="105" customWidth="1"/>
    <col min="15623" max="15625" width="16.58203125" style="105" customWidth="1"/>
    <col min="15626" max="15626" width="20.08203125" style="105" customWidth="1"/>
    <col min="15627" max="15628" width="13.5" style="105" customWidth="1"/>
    <col min="15629" max="15629" width="14.08203125" style="105" customWidth="1"/>
    <col min="15630" max="15630" width="11.08203125" style="105" customWidth="1"/>
    <col min="15631" max="15631" width="10.58203125" style="105" customWidth="1"/>
    <col min="15632" max="15876" width="8.58203125" style="105"/>
    <col min="15877" max="15878" width="2.5" style="105" customWidth="1"/>
    <col min="15879" max="15881" width="16.58203125" style="105" customWidth="1"/>
    <col min="15882" max="15882" width="20.08203125" style="105" customWidth="1"/>
    <col min="15883" max="15884" width="13.5" style="105" customWidth="1"/>
    <col min="15885" max="15885" width="14.08203125" style="105" customWidth="1"/>
    <col min="15886" max="15886" width="11.08203125" style="105" customWidth="1"/>
    <col min="15887" max="15887" width="10.58203125" style="105" customWidth="1"/>
    <col min="15888" max="16132" width="8.58203125" style="105"/>
    <col min="16133" max="16134" width="2.5" style="105" customWidth="1"/>
    <col min="16135" max="16137" width="16.58203125" style="105" customWidth="1"/>
    <col min="16138" max="16138" width="20.08203125" style="105" customWidth="1"/>
    <col min="16139" max="16140" width="13.5" style="105" customWidth="1"/>
    <col min="16141" max="16141" width="14.08203125" style="105" customWidth="1"/>
    <col min="16142" max="16142" width="11.08203125" style="105" customWidth="1"/>
    <col min="16143" max="16143" width="10.58203125" style="105" customWidth="1"/>
    <col min="16144" max="16384" width="8.58203125" style="105"/>
  </cols>
  <sheetData>
    <row r="1" spans="1:15" ht="15" customHeight="1">
      <c r="A1" s="313"/>
      <c r="B1" s="80" t="s">
        <v>404</v>
      </c>
      <c r="L1"/>
      <c r="M1"/>
    </row>
    <row r="2" spans="1:15" ht="30" customHeight="1" thickBot="1">
      <c r="B2" s="320" t="s">
        <v>405</v>
      </c>
      <c r="C2" s="319"/>
      <c r="D2" s="319"/>
      <c r="L2"/>
      <c r="M2"/>
    </row>
    <row r="3" spans="1:15" ht="20.25" customHeight="1">
      <c r="B3" s="1213" t="s">
        <v>37</v>
      </c>
      <c r="C3" s="1208" t="s">
        <v>33</v>
      </c>
      <c r="D3" s="1208" t="s">
        <v>137</v>
      </c>
      <c r="E3" s="1186" t="s">
        <v>358</v>
      </c>
      <c r="F3" s="1210" t="s">
        <v>359</v>
      </c>
      <c r="G3" s="345"/>
      <c r="H3" s="345"/>
      <c r="I3" s="345"/>
      <c r="J3" s="346"/>
      <c r="K3" s="1211" t="s">
        <v>366</v>
      </c>
      <c r="L3" s="319"/>
      <c r="M3" s="319"/>
      <c r="N3" s="317"/>
    </row>
    <row r="4" spans="1:15" ht="20.25" customHeight="1" thickBot="1">
      <c r="B4" s="1214"/>
      <c r="C4" s="1209"/>
      <c r="D4" s="1209"/>
      <c r="E4" s="1187"/>
      <c r="F4" s="1187"/>
      <c r="G4" s="347" t="s">
        <v>360</v>
      </c>
      <c r="H4" s="347" t="s">
        <v>361</v>
      </c>
      <c r="I4" s="347" t="s">
        <v>362</v>
      </c>
      <c r="J4" s="348" t="s">
        <v>363</v>
      </c>
      <c r="K4" s="1212"/>
      <c r="L4" s="319"/>
      <c r="M4" s="319"/>
      <c r="N4" s="317"/>
    </row>
    <row r="5" spans="1:15" ht="27" customHeight="1" thickTop="1">
      <c r="B5" s="1194" t="s">
        <v>36</v>
      </c>
      <c r="C5" s="1197" t="s">
        <v>34</v>
      </c>
      <c r="D5" s="342" t="s">
        <v>349</v>
      </c>
      <c r="E5" s="343"/>
      <c r="F5" s="337"/>
      <c r="G5" s="349"/>
      <c r="H5" s="349"/>
      <c r="I5" s="349"/>
      <c r="J5" s="350"/>
      <c r="K5" s="325"/>
      <c r="L5"/>
      <c r="M5"/>
    </row>
    <row r="6" spans="1:15" ht="27" customHeight="1">
      <c r="B6" s="1195"/>
      <c r="C6" s="1198"/>
      <c r="D6" s="344" t="s">
        <v>348</v>
      </c>
      <c r="E6" s="340"/>
      <c r="F6" s="335"/>
      <c r="G6" s="351"/>
      <c r="H6" s="351"/>
      <c r="I6" s="351"/>
      <c r="J6" s="352"/>
      <c r="K6" s="338"/>
      <c r="L6"/>
      <c r="M6"/>
    </row>
    <row r="7" spans="1:15" ht="27" customHeight="1">
      <c r="B7" s="1195"/>
      <c r="C7" s="1199" t="s">
        <v>72</v>
      </c>
      <c r="D7" s="330" t="s">
        <v>349</v>
      </c>
      <c r="E7" s="337"/>
      <c r="F7" s="337"/>
      <c r="G7" s="349"/>
      <c r="H7" s="349"/>
      <c r="I7" s="349"/>
      <c r="J7" s="350"/>
      <c r="K7" s="325"/>
      <c r="L7"/>
      <c r="M7"/>
    </row>
    <row r="8" spans="1:15" ht="27" customHeight="1" thickBot="1">
      <c r="B8" s="1196"/>
      <c r="C8" s="1200"/>
      <c r="D8" s="341" t="s">
        <v>348</v>
      </c>
      <c r="E8" s="336"/>
      <c r="F8" s="336"/>
      <c r="G8" s="353"/>
      <c r="H8" s="353"/>
      <c r="I8" s="353"/>
      <c r="J8" s="354"/>
      <c r="K8" s="339"/>
      <c r="L8"/>
      <c r="M8"/>
    </row>
    <row r="9" spans="1:15" s="322" customFormat="1" ht="18.75" customHeight="1">
      <c r="A9" s="5"/>
      <c r="B9" s="318"/>
      <c r="C9" s="321"/>
      <c r="D9" s="318"/>
      <c r="E9" s="105"/>
      <c r="F9" s="105"/>
      <c r="G9" s="105"/>
      <c r="H9" s="105"/>
      <c r="I9" s="105"/>
      <c r="J9" s="105"/>
      <c r="K9" s="105"/>
      <c r="L9" s="324"/>
      <c r="M9" s="324"/>
    </row>
    <row r="10" spans="1:15" ht="22.5" customHeight="1" thickBot="1">
      <c r="A10" s="314"/>
      <c r="B10" s="315" t="s">
        <v>406</v>
      </c>
      <c r="C10" s="316"/>
      <c r="D10" s="316"/>
      <c r="L10"/>
      <c r="M10"/>
      <c r="N10" s="104"/>
    </row>
    <row r="11" spans="1:15" ht="20.25" customHeight="1">
      <c r="B11" s="1213" t="s">
        <v>37</v>
      </c>
      <c r="C11" s="1208" t="s">
        <v>33</v>
      </c>
      <c r="D11" s="1186" t="s">
        <v>137</v>
      </c>
      <c r="E11" s="1201"/>
      <c r="F11" s="1186" t="s">
        <v>358</v>
      </c>
      <c r="G11" s="1210" t="s">
        <v>359</v>
      </c>
      <c r="H11" s="345"/>
      <c r="I11" s="345"/>
      <c r="J11" s="345"/>
      <c r="K11" s="346"/>
      <c r="L11" s="1211" t="s">
        <v>366</v>
      </c>
      <c r="M11" s="319"/>
      <c r="N11" s="319"/>
      <c r="O11" s="317"/>
    </row>
    <row r="12" spans="1:15" ht="20.25" customHeight="1" thickBot="1">
      <c r="B12" s="1214"/>
      <c r="C12" s="1209"/>
      <c r="D12" s="1187"/>
      <c r="E12" s="1202"/>
      <c r="F12" s="1187"/>
      <c r="G12" s="1187"/>
      <c r="H12" s="347" t="s">
        <v>360</v>
      </c>
      <c r="I12" s="347" t="s">
        <v>361</v>
      </c>
      <c r="J12" s="347" t="s">
        <v>362</v>
      </c>
      <c r="K12" s="348" t="s">
        <v>363</v>
      </c>
      <c r="L12" s="1212"/>
      <c r="M12" s="319"/>
      <c r="N12" s="319"/>
      <c r="O12" s="317"/>
    </row>
    <row r="13" spans="1:15" ht="27" customHeight="1" thickTop="1">
      <c r="B13" s="1194" t="s">
        <v>36</v>
      </c>
      <c r="C13" s="1206" t="s">
        <v>34</v>
      </c>
      <c r="D13" s="1203" t="s">
        <v>136</v>
      </c>
      <c r="E13" s="342" t="s">
        <v>349</v>
      </c>
      <c r="F13" s="343"/>
      <c r="G13" s="372"/>
      <c r="H13" s="373"/>
      <c r="I13" s="373"/>
      <c r="J13" s="373"/>
      <c r="K13" s="374"/>
      <c r="L13" s="375"/>
      <c r="M13"/>
      <c r="N13"/>
    </row>
    <row r="14" spans="1:15" ht="27" customHeight="1">
      <c r="B14" s="1195"/>
      <c r="C14" s="1199"/>
      <c r="D14" s="1204"/>
      <c r="E14" s="331" t="s">
        <v>348</v>
      </c>
      <c r="F14" s="340"/>
      <c r="G14" s="335"/>
      <c r="H14" s="351"/>
      <c r="I14" s="351"/>
      <c r="J14" s="351"/>
      <c r="K14" s="352"/>
      <c r="L14" s="338"/>
      <c r="M14"/>
      <c r="N14"/>
    </row>
    <row r="15" spans="1:15" ht="27" customHeight="1">
      <c r="B15" s="1195"/>
      <c r="C15" s="1199"/>
      <c r="D15" s="1192" t="s">
        <v>135</v>
      </c>
      <c r="E15" s="344" t="s">
        <v>349</v>
      </c>
      <c r="F15" s="337"/>
      <c r="G15" s="337"/>
      <c r="H15" s="349"/>
      <c r="I15" s="349"/>
      <c r="J15" s="349"/>
      <c r="K15" s="350"/>
      <c r="L15" s="325"/>
      <c r="M15"/>
      <c r="N15"/>
    </row>
    <row r="16" spans="1:15" ht="27" customHeight="1">
      <c r="B16" s="1195"/>
      <c r="C16" s="1199"/>
      <c r="D16" s="1192"/>
      <c r="E16" s="344" t="s">
        <v>348</v>
      </c>
      <c r="F16" s="337"/>
      <c r="G16" s="337"/>
      <c r="H16" s="349"/>
      <c r="I16" s="349"/>
      <c r="J16" s="349"/>
      <c r="K16" s="350"/>
      <c r="L16" s="325"/>
      <c r="M16"/>
      <c r="N16"/>
    </row>
    <row r="17" spans="1:17" ht="27" customHeight="1">
      <c r="B17" s="1195"/>
      <c r="C17" s="1199"/>
      <c r="D17" s="1192" t="s">
        <v>336</v>
      </c>
      <c r="E17" s="344" t="s">
        <v>349</v>
      </c>
      <c r="F17" s="337"/>
      <c r="G17" s="337"/>
      <c r="H17" s="349"/>
      <c r="I17" s="349"/>
      <c r="J17" s="349"/>
      <c r="K17" s="350"/>
      <c r="L17" s="325"/>
      <c r="M17"/>
      <c r="N17"/>
    </row>
    <row r="18" spans="1:17" ht="27" customHeight="1">
      <c r="B18" s="1195"/>
      <c r="C18" s="1199"/>
      <c r="D18" s="1192"/>
      <c r="E18" s="344" t="s">
        <v>348</v>
      </c>
      <c r="F18" s="337"/>
      <c r="G18" s="337"/>
      <c r="H18" s="349"/>
      <c r="I18" s="349"/>
      <c r="J18" s="349"/>
      <c r="K18" s="350"/>
      <c r="L18" s="325"/>
      <c r="M18"/>
      <c r="N18"/>
    </row>
    <row r="19" spans="1:17" ht="27" customHeight="1">
      <c r="B19" s="1195"/>
      <c r="C19" s="1199"/>
      <c r="D19" s="1192" t="s">
        <v>337</v>
      </c>
      <c r="E19" s="344" t="s">
        <v>349</v>
      </c>
      <c r="F19" s="337"/>
      <c r="G19" s="337"/>
      <c r="H19" s="349"/>
      <c r="I19" s="349"/>
      <c r="J19" s="349"/>
      <c r="K19" s="350"/>
      <c r="L19" s="325"/>
      <c r="M19"/>
      <c r="N19"/>
    </row>
    <row r="20" spans="1:17" ht="27" customHeight="1" thickBot="1">
      <c r="B20" s="1195"/>
      <c r="C20" s="1207"/>
      <c r="D20" s="1205"/>
      <c r="E20" s="54" t="s">
        <v>348</v>
      </c>
      <c r="F20" s="376"/>
      <c r="G20" s="376"/>
      <c r="H20" s="377"/>
      <c r="I20" s="377"/>
      <c r="J20" s="377"/>
      <c r="K20" s="378"/>
      <c r="L20" s="379"/>
      <c r="M20"/>
      <c r="N20"/>
    </row>
    <row r="21" spans="1:17" ht="27" customHeight="1" thickTop="1">
      <c r="B21" s="1195"/>
      <c r="C21" s="1206" t="s">
        <v>72</v>
      </c>
      <c r="D21" s="1203" t="s">
        <v>136</v>
      </c>
      <c r="E21" s="342" t="s">
        <v>349</v>
      </c>
      <c r="F21" s="343"/>
      <c r="G21" s="372"/>
      <c r="H21" s="373"/>
      <c r="I21" s="373"/>
      <c r="J21" s="373"/>
      <c r="K21" s="374"/>
      <c r="L21" s="375"/>
      <c r="M21"/>
      <c r="N21"/>
    </row>
    <row r="22" spans="1:17" ht="27" customHeight="1">
      <c r="B22" s="1195"/>
      <c r="C22" s="1199"/>
      <c r="D22" s="1204"/>
      <c r="E22" s="331" t="s">
        <v>348</v>
      </c>
      <c r="F22" s="340"/>
      <c r="G22" s="335"/>
      <c r="H22" s="351"/>
      <c r="I22" s="351"/>
      <c r="J22" s="351"/>
      <c r="K22" s="352"/>
      <c r="L22" s="338"/>
      <c r="M22"/>
      <c r="N22"/>
    </row>
    <row r="23" spans="1:17" ht="27" customHeight="1">
      <c r="B23" s="1195"/>
      <c r="C23" s="1199"/>
      <c r="D23" s="1192" t="s">
        <v>135</v>
      </c>
      <c r="E23" s="344" t="s">
        <v>349</v>
      </c>
      <c r="F23" s="337"/>
      <c r="G23" s="337"/>
      <c r="H23" s="349"/>
      <c r="I23" s="349"/>
      <c r="J23" s="349"/>
      <c r="K23" s="350"/>
      <c r="L23" s="325"/>
      <c r="M23"/>
      <c r="N23"/>
    </row>
    <row r="24" spans="1:17" ht="27" customHeight="1">
      <c r="B24" s="1195"/>
      <c r="C24" s="1199"/>
      <c r="D24" s="1192"/>
      <c r="E24" s="344" t="s">
        <v>348</v>
      </c>
      <c r="F24" s="337"/>
      <c r="G24" s="337"/>
      <c r="H24" s="349"/>
      <c r="I24" s="349"/>
      <c r="J24" s="349"/>
      <c r="K24" s="350"/>
      <c r="L24" s="325"/>
      <c r="M24"/>
      <c r="N24"/>
    </row>
    <row r="25" spans="1:17" ht="27" customHeight="1">
      <c r="B25" s="1195"/>
      <c r="C25" s="1199"/>
      <c r="D25" s="1192" t="s">
        <v>336</v>
      </c>
      <c r="E25" s="344" t="s">
        <v>349</v>
      </c>
      <c r="F25" s="337"/>
      <c r="G25" s="337"/>
      <c r="H25" s="349"/>
      <c r="I25" s="349"/>
      <c r="J25" s="349"/>
      <c r="K25" s="350"/>
      <c r="L25" s="325"/>
      <c r="M25"/>
      <c r="N25"/>
    </row>
    <row r="26" spans="1:17" ht="27" customHeight="1">
      <c r="B26" s="1195"/>
      <c r="C26" s="1199"/>
      <c r="D26" s="1192"/>
      <c r="E26" s="344" t="s">
        <v>348</v>
      </c>
      <c r="F26" s="337"/>
      <c r="G26" s="337"/>
      <c r="H26" s="349"/>
      <c r="I26" s="349"/>
      <c r="J26" s="349"/>
      <c r="K26" s="350"/>
      <c r="L26" s="325"/>
      <c r="M26"/>
      <c r="N26"/>
    </row>
    <row r="27" spans="1:17" ht="27" customHeight="1">
      <c r="B27" s="1195"/>
      <c r="C27" s="1199"/>
      <c r="D27" s="1192" t="s">
        <v>337</v>
      </c>
      <c r="E27" s="344" t="s">
        <v>349</v>
      </c>
      <c r="F27" s="337"/>
      <c r="G27" s="337"/>
      <c r="H27" s="349"/>
      <c r="I27" s="349"/>
      <c r="J27" s="349"/>
      <c r="K27" s="350"/>
      <c r="L27" s="325"/>
      <c r="M27"/>
      <c r="N27"/>
    </row>
    <row r="28" spans="1:17" ht="27" customHeight="1" thickBot="1">
      <c r="B28" s="1196"/>
      <c r="C28" s="1200"/>
      <c r="D28" s="1193"/>
      <c r="E28" s="341" t="s">
        <v>348</v>
      </c>
      <c r="F28" s="557"/>
      <c r="G28" s="557"/>
      <c r="H28" s="558"/>
      <c r="I28" s="558"/>
      <c r="J28" s="558"/>
      <c r="K28" s="559"/>
      <c r="L28" s="560"/>
      <c r="M28"/>
      <c r="N28"/>
    </row>
    <row r="29" spans="1:17" ht="18">
      <c r="B29" s="319"/>
      <c r="C29" s="319"/>
      <c r="D29" s="319"/>
      <c r="L29"/>
      <c r="M29"/>
    </row>
    <row r="30" spans="1:17" ht="12.5">
      <c r="A30" s="160" t="s">
        <v>134</v>
      </c>
      <c r="B30" s="39"/>
      <c r="C30" s="39"/>
      <c r="D30" s="39"/>
      <c r="E30" s="39"/>
      <c r="F30" s="39"/>
      <c r="G30" s="39"/>
      <c r="H30" s="39"/>
      <c r="I30" s="39"/>
      <c r="J30" s="39"/>
      <c r="K30" s="39"/>
      <c r="L30" s="327"/>
      <c r="M30" s="327"/>
    </row>
    <row r="31" spans="1:17" ht="18.75" customHeight="1">
      <c r="A31" s="37" t="s">
        <v>133</v>
      </c>
      <c r="B31" s="1215" t="s">
        <v>409</v>
      </c>
      <c r="C31" s="1215"/>
      <c r="D31" s="1215"/>
      <c r="E31" s="1215"/>
      <c r="F31" s="1215"/>
      <c r="G31" s="1215"/>
      <c r="H31" s="1215"/>
      <c r="I31" s="1215"/>
      <c r="J31" s="1215"/>
      <c r="K31" s="1215"/>
      <c r="L31" s="1215"/>
      <c r="M31" s="1215"/>
      <c r="N31" s="1215"/>
      <c r="O31" s="1215"/>
      <c r="P31" s="1215"/>
      <c r="Q31" s="1215"/>
    </row>
    <row r="32" spans="1:17" s="332" customFormat="1" ht="18.75" customHeight="1">
      <c r="A32" s="37" t="s">
        <v>554</v>
      </c>
      <c r="B32" s="1215" t="s">
        <v>553</v>
      </c>
      <c r="C32" s="1215"/>
      <c r="D32" s="1215"/>
      <c r="E32" s="1215"/>
      <c r="F32" s="1215"/>
      <c r="G32" s="1215"/>
      <c r="H32" s="1215"/>
      <c r="I32" s="1215"/>
      <c r="J32" s="1215"/>
      <c r="K32" s="1215"/>
      <c r="L32" s="1215"/>
      <c r="M32" s="1215"/>
      <c r="N32" s="1215"/>
      <c r="O32" s="1215"/>
      <c r="P32" s="1215"/>
      <c r="Q32" s="1215"/>
    </row>
    <row r="33" spans="1:17" ht="18.75" customHeight="1">
      <c r="A33" s="37" t="s">
        <v>555</v>
      </c>
      <c r="B33" s="1215" t="s">
        <v>132</v>
      </c>
      <c r="C33" s="1215"/>
      <c r="D33" s="1215"/>
      <c r="E33" s="1215"/>
      <c r="F33" s="1215"/>
      <c r="G33" s="1215"/>
      <c r="H33" s="1215"/>
      <c r="I33" s="1215"/>
      <c r="J33" s="1215"/>
      <c r="K33" s="1215"/>
      <c r="L33" s="1215"/>
      <c r="M33" s="1215"/>
      <c r="N33" s="1215"/>
      <c r="O33" s="1215"/>
      <c r="P33" s="1215"/>
      <c r="Q33" s="1215"/>
    </row>
    <row r="34" spans="1:17" ht="18" customHeight="1">
      <c r="A34" s="37" t="s">
        <v>556</v>
      </c>
      <c r="B34" s="1172" t="s">
        <v>364</v>
      </c>
      <c r="C34" s="1172"/>
      <c r="D34" s="1172"/>
      <c r="E34" s="1172"/>
      <c r="F34" s="1172"/>
      <c r="G34" s="1172"/>
      <c r="H34" s="1172"/>
      <c r="I34" s="1172"/>
      <c r="J34" s="1172"/>
      <c r="K34" s="1172"/>
      <c r="L34" s="1172"/>
      <c r="M34" s="1172"/>
      <c r="N34" s="1172"/>
      <c r="O34" s="1172"/>
      <c r="P34" s="1172"/>
      <c r="Q34" s="1172"/>
    </row>
    <row r="35" spans="1:17" ht="18" customHeight="1">
      <c r="A35" s="37" t="s">
        <v>557</v>
      </c>
      <c r="B35" s="1172" t="s">
        <v>410</v>
      </c>
      <c r="C35" s="1172"/>
      <c r="D35" s="1172"/>
      <c r="E35" s="1172"/>
      <c r="F35" s="1172"/>
      <c r="G35" s="1172"/>
      <c r="H35" s="1172"/>
      <c r="I35" s="1172"/>
      <c r="J35" s="1172"/>
      <c r="K35" s="1172"/>
      <c r="L35" s="1172"/>
      <c r="M35" s="1172"/>
      <c r="N35" s="1172"/>
      <c r="O35" s="1172"/>
      <c r="P35" s="1172"/>
      <c r="Q35" s="1172"/>
    </row>
    <row r="36" spans="1:17" ht="18.649999999999999" customHeight="1">
      <c r="A36" s="37" t="s">
        <v>558</v>
      </c>
      <c r="B36" s="328" t="s">
        <v>129</v>
      </c>
      <c r="C36" s="328"/>
      <c r="D36" s="328"/>
      <c r="E36" s="328"/>
      <c r="F36" s="328"/>
      <c r="G36" s="328"/>
      <c r="H36" s="328"/>
      <c r="I36" s="328"/>
      <c r="J36" s="328"/>
      <c r="K36" s="328"/>
      <c r="L36" s="753"/>
      <c r="M36" s="753"/>
      <c r="N36" s="328"/>
      <c r="O36" s="328"/>
      <c r="P36" s="328"/>
      <c r="Q36" s="328"/>
    </row>
    <row r="37" spans="1:17" ht="42.65" customHeight="1">
      <c r="A37" s="37" t="s">
        <v>559</v>
      </c>
      <c r="B37" s="1172" t="s">
        <v>726</v>
      </c>
      <c r="C37" s="1172"/>
      <c r="D37" s="1172"/>
      <c r="E37" s="1172"/>
      <c r="F37" s="1172"/>
      <c r="G37" s="1172"/>
      <c r="H37" s="1172"/>
      <c r="I37" s="1172"/>
      <c r="J37" s="1172"/>
      <c r="K37" s="1172"/>
      <c r="L37" s="1172"/>
      <c r="M37" s="1172"/>
      <c r="N37" s="1172"/>
      <c r="O37" s="1172"/>
      <c r="P37" s="1172"/>
      <c r="Q37" s="1172"/>
    </row>
    <row r="38" spans="1:17" ht="47.25" customHeight="1">
      <c r="A38" s="37" t="s">
        <v>560</v>
      </c>
      <c r="B38" s="1172" t="s">
        <v>344</v>
      </c>
      <c r="C38" s="1172"/>
      <c r="D38" s="1172"/>
      <c r="E38" s="1172"/>
      <c r="F38" s="1172"/>
      <c r="G38" s="1172"/>
      <c r="H38" s="1172"/>
      <c r="I38" s="1172"/>
      <c r="J38" s="1172"/>
      <c r="K38" s="1172"/>
      <c r="L38" s="1172"/>
      <c r="M38" s="1172"/>
      <c r="N38" s="1172"/>
      <c r="O38" s="1172"/>
      <c r="P38" s="1172"/>
      <c r="Q38" s="1172"/>
    </row>
    <row r="39" spans="1:17" ht="18.649999999999999" customHeight="1">
      <c r="A39" s="37" t="s">
        <v>561</v>
      </c>
      <c r="B39" s="328" t="s">
        <v>407</v>
      </c>
      <c r="C39" s="328"/>
      <c r="D39" s="328"/>
      <c r="E39" s="328"/>
      <c r="F39" s="328"/>
      <c r="G39" s="328"/>
      <c r="H39" s="328"/>
      <c r="I39" s="328"/>
      <c r="J39" s="328"/>
      <c r="K39" s="328"/>
      <c r="L39" s="328"/>
      <c r="M39" s="328"/>
      <c r="N39" s="328"/>
      <c r="O39" s="328"/>
      <c r="P39" s="328"/>
      <c r="Q39" s="328"/>
    </row>
    <row r="40" spans="1:17" ht="18.649999999999999" customHeight="1">
      <c r="A40" s="756" t="s">
        <v>12</v>
      </c>
      <c r="B40" s="758" t="s">
        <v>567</v>
      </c>
      <c r="C40" s="753"/>
      <c r="D40" s="753"/>
      <c r="E40" s="753"/>
      <c r="F40" s="753"/>
      <c r="G40" s="753"/>
      <c r="H40" s="753"/>
      <c r="I40" s="753"/>
      <c r="J40" s="753"/>
      <c r="K40" s="753"/>
      <c r="L40" s="328"/>
      <c r="M40" s="328"/>
      <c r="N40" s="328"/>
      <c r="O40" s="328"/>
      <c r="P40" s="328"/>
      <c r="Q40" s="328"/>
    </row>
    <row r="41" spans="1:17" ht="18.649999999999999" customHeight="1">
      <c r="A41" s="756" t="s">
        <v>13</v>
      </c>
      <c r="B41" s="758" t="s">
        <v>408</v>
      </c>
      <c r="C41" s="753"/>
      <c r="D41" s="753"/>
      <c r="E41" s="753"/>
      <c r="F41" s="753"/>
      <c r="G41" s="753"/>
      <c r="H41" s="753"/>
      <c r="I41" s="753"/>
      <c r="J41" s="753"/>
      <c r="K41" s="753"/>
      <c r="L41" s="328"/>
      <c r="M41" s="328"/>
      <c r="N41" s="328"/>
      <c r="O41" s="328"/>
      <c r="P41" s="328"/>
      <c r="Q41" s="328"/>
    </row>
    <row r="42" spans="1:17" ht="18.75" customHeight="1">
      <c r="A42" s="757" t="s">
        <v>14</v>
      </c>
      <c r="B42" s="758" t="s">
        <v>411</v>
      </c>
      <c r="C42" s="758"/>
      <c r="D42" s="758"/>
      <c r="E42" s="758"/>
      <c r="F42" s="758"/>
      <c r="G42" s="758"/>
      <c r="H42" s="758"/>
      <c r="I42" s="758"/>
      <c r="J42" s="758"/>
      <c r="K42" s="758"/>
      <c r="L42" s="758"/>
      <c r="M42" s="758"/>
      <c r="N42" s="758"/>
      <c r="O42" s="758"/>
      <c r="P42" s="758"/>
      <c r="Q42" s="758"/>
    </row>
    <row r="43" spans="1:17" ht="5" customHeight="1">
      <c r="A43" s="759"/>
      <c r="B43" s="760"/>
      <c r="C43" s="760"/>
      <c r="D43" s="760"/>
      <c r="E43" s="760"/>
      <c r="F43" s="760"/>
      <c r="G43" s="760"/>
      <c r="H43" s="760"/>
      <c r="I43" s="760"/>
      <c r="J43" s="760"/>
      <c r="K43" s="760"/>
      <c r="L43" s="759"/>
      <c r="M43" s="759"/>
      <c r="N43" s="759"/>
      <c r="O43" s="759"/>
      <c r="P43" s="759"/>
      <c r="Q43" s="759"/>
    </row>
    <row r="44" spans="1:17" ht="15" customHeight="1">
      <c r="A44" s="759"/>
      <c r="B44" s="759"/>
      <c r="C44" s="759"/>
      <c r="D44" s="759"/>
      <c r="E44" s="759"/>
      <c r="F44" s="759"/>
      <c r="G44" s="759"/>
      <c r="H44" s="759"/>
      <c r="I44" s="759"/>
      <c r="J44" s="759"/>
      <c r="K44" s="759"/>
      <c r="L44" s="759"/>
      <c r="M44" s="759"/>
      <c r="N44" s="759"/>
      <c r="O44" s="759"/>
      <c r="P44" s="759"/>
      <c r="Q44" s="759"/>
    </row>
  </sheetData>
  <mergeCells count="33">
    <mergeCell ref="K3:K4"/>
    <mergeCell ref="B37:Q37"/>
    <mergeCell ref="B38:Q38"/>
    <mergeCell ref="B11:B12"/>
    <mergeCell ref="C11:C12"/>
    <mergeCell ref="F11:F12"/>
    <mergeCell ref="G11:G12"/>
    <mergeCell ref="L11:L12"/>
    <mergeCell ref="B31:Q31"/>
    <mergeCell ref="B32:Q32"/>
    <mergeCell ref="B33:Q33"/>
    <mergeCell ref="B34:Q34"/>
    <mergeCell ref="B35:Q35"/>
    <mergeCell ref="B13:B28"/>
    <mergeCell ref="C21:C28"/>
    <mergeCell ref="B3:B4"/>
    <mergeCell ref="C3:C4"/>
    <mergeCell ref="D3:D4"/>
    <mergeCell ref="E3:E4"/>
    <mergeCell ref="F3:F4"/>
    <mergeCell ref="D21:D22"/>
    <mergeCell ref="D23:D24"/>
    <mergeCell ref="D25:D26"/>
    <mergeCell ref="D27:D28"/>
    <mergeCell ref="B5:B8"/>
    <mergeCell ref="C5:C6"/>
    <mergeCell ref="C7:C8"/>
    <mergeCell ref="D11:E12"/>
    <mergeCell ref="D13:D14"/>
    <mergeCell ref="D15:D16"/>
    <mergeCell ref="D17:D18"/>
    <mergeCell ref="D19:D20"/>
    <mergeCell ref="C13:C20"/>
  </mergeCells>
  <phoneticPr fontId="12"/>
  <pageMargins left="0.78740157480314965" right="0.78740157480314965" top="0.78740157480314965" bottom="0.98425196850393704" header="0.51181102362204722" footer="0.51181102362204722"/>
  <pageSetup paperSize="9" scale="70" fitToHeight="1990" orientation="landscape" cellComments="asDisplayed" useFirstPageNumber="1" r:id="rId1"/>
  <headerFooter alignWithMargins="0">
    <oddFooter xml:space="preserve">&amp;R
</oddFooter>
  </headerFooter>
  <rowBreaks count="2" manualBreakCount="2">
    <brk id="26" max="11" man="1"/>
    <brk id="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表紙</vt:lpstr>
      <vt:lpstr>短期大学基礎データ作成上の注意事項</vt:lpstr>
      <vt:lpstr>募集停止学科・専攻科等の取り扱いについて</vt:lpstr>
      <vt:lpstr>目次</vt:lpstr>
      <vt:lpstr>表１【改定前】</vt:lpstr>
      <vt:lpstr>表１【改定後】</vt:lpstr>
      <vt:lpstr>表２</vt:lpstr>
      <vt:lpstr>表３</vt:lpstr>
      <vt:lpstr>表４</vt:lpstr>
      <vt:lpstr>表５</vt:lpstr>
      <vt:lpstr>表６</vt:lpstr>
      <vt:lpstr>表７</vt:lpstr>
      <vt:lpstr>表８</vt:lpstr>
      <vt:lpstr>表９</vt:lpstr>
      <vt:lpstr>表10</vt:lpstr>
      <vt:lpstr>表11</vt:lpstr>
      <vt:lpstr>表12</vt:lpstr>
      <vt:lpstr>表13</vt:lpstr>
      <vt:lpstr>短期大学基礎データ作成上の注意事項!Print_Area</vt:lpstr>
      <vt:lpstr>表１【改定後】!Print_Area</vt:lpstr>
      <vt:lpstr>表１【改定前】!Print_Area</vt:lpstr>
      <vt:lpstr>表10!Print_Area</vt:lpstr>
      <vt:lpstr>表11!Print_Area</vt:lpstr>
      <vt:lpstr>表12!Print_Area</vt:lpstr>
      <vt:lpstr>表13!Print_Area</vt:lpstr>
      <vt:lpstr>表２!Print_Area</vt:lpstr>
      <vt:lpstr>表３!Print_Area</vt:lpstr>
      <vt:lpstr>表４!Print_Area</vt:lpstr>
      <vt:lpstr>表５!Print_Area</vt:lpstr>
      <vt:lpstr>表６!Print_Area</vt:lpstr>
      <vt:lpstr>表７!Print_Area</vt:lpstr>
      <vt:lpstr>表８!Print_Area</vt:lpstr>
      <vt:lpstr>表９!Print_Area</vt:lpstr>
      <vt:lpstr>表紙!Print_Area</vt:lpstr>
      <vt:lpstr>募集停止学科・専攻科等の取り扱いについて!Print_Area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松坂 顕範</cp:lastModifiedBy>
  <cp:lastPrinted>2024-07-26T06:03:19Z</cp:lastPrinted>
  <dcterms:created xsi:type="dcterms:W3CDTF">2022-08-25T02:29:27Z</dcterms:created>
  <dcterms:modified xsi:type="dcterms:W3CDTF">2024-08-02T01:08:59Z</dcterms:modified>
</cp:coreProperties>
</file>